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5" yWindow="65371" windowWidth="14340" windowHeight="6405" activeTab="1"/>
  </bookViews>
  <sheets>
    <sheet name="Титульный лист" sheetId="1" r:id="rId1"/>
    <sheet name="прейскурант" sheetId="2" r:id="rId2"/>
    <sheet name="расшифровка" sheetId="3" r:id="rId3"/>
  </sheets>
  <definedNames>
    <definedName name="_xlnm.Print_Titles" localSheetId="1">'прейскурант'!$1:$2</definedName>
    <definedName name="_xlnm.Print_Area" localSheetId="1">'прейскурант'!$A$1:$F$532</definedName>
  </definedNames>
  <calcPr fullCalcOnLoad="1"/>
</workbook>
</file>

<file path=xl/sharedStrings.xml><?xml version="1.0" encoding="utf-8"?>
<sst xmlns="http://schemas.openxmlformats.org/spreadsheetml/2006/main" count="652" uniqueCount="594">
  <si>
    <t>№</t>
  </si>
  <si>
    <t>Наименование испытаний</t>
  </si>
  <si>
    <t>Цена без НДС, руб.</t>
  </si>
  <si>
    <t>Размеры полимерных пленок</t>
  </si>
  <si>
    <t>Размер гранул набивочных материалов</t>
  </si>
  <si>
    <t>Увеличение размера гранул наполнителей  игрушек типа погремушек во влажной среде</t>
  </si>
  <si>
    <t>Доступность кромок</t>
  </si>
  <si>
    <t>Острота кромок</t>
  </si>
  <si>
    <t>Угол, на который загнуты, завернуты или закручены кромки металлических деталей</t>
  </si>
  <si>
    <t>Наличие защитного покрытия на металлических деталях</t>
  </si>
  <si>
    <t>Зазор между листом металла и расположенной под ним полостью</t>
  </si>
  <si>
    <t>Внешний вид доступных кромок игрушек</t>
  </si>
  <si>
    <t>Размеры отверстий в масках для фехтования</t>
  </si>
  <si>
    <t>Зазор между краями деталей игрушки, состоящей из двух частей, соединённых одной или более петлями</t>
  </si>
  <si>
    <t>Зазор между головкой заводного ключа или заводной ручки и корпусом игрушки</t>
  </si>
  <si>
    <t>Масса игрушки для детей до 3-х лет</t>
  </si>
  <si>
    <t>Отсутствие пайки в конструкторах и моделях</t>
  </si>
  <si>
    <t>Доступность острых концов крепежных деталей.</t>
  </si>
  <si>
    <t>Внешний вид доступных крепежных деталей</t>
  </si>
  <si>
    <t>Контроль головок уплотненных крепежных деталей</t>
  </si>
  <si>
    <t>Размер выступающих или уплотненных резьбовых концов болтов и винтов</t>
  </si>
  <si>
    <t>Доступность острых концов игрушек и проволоки</t>
  </si>
  <si>
    <t>Острота концов игрушки и проволоки.</t>
  </si>
  <si>
    <t>Внешний вид доступных острых концов игрушки и проволоки.</t>
  </si>
  <si>
    <t>Гибкость и прочность проволоки и провода</t>
  </si>
  <si>
    <t>Прочность корпуса игрушки и в т.ч. погремушки</t>
  </si>
  <si>
    <t>Наличие защиты на жестких  деталях игрушки</t>
  </si>
  <si>
    <t>Прочность соединения защитного элемента с деталью игрушки</t>
  </si>
  <si>
    <t>Срабатывания ограничителя или замка в складных устройствах</t>
  </si>
  <si>
    <t>Зазор в складных устройствах</t>
  </si>
  <si>
    <t xml:space="preserve">Доступность приводных механизмов </t>
  </si>
  <si>
    <t>Сила противодействия приводного механизма</t>
  </si>
  <si>
    <t>Доступность пружин</t>
  </si>
  <si>
    <t>Наличие защиты на доступных пружинах и расстояние между последовательными витками пружины</t>
  </si>
  <si>
    <t>Размер игрушек для детей в возрасте до 3-х лет и съемных деталей</t>
  </si>
  <si>
    <t>Возможность захвата несъемных  деталей</t>
  </si>
  <si>
    <t>Прочность крепления несъемных деталей</t>
  </si>
  <si>
    <t>Острота кромок несъемных деталей в случае отрыва.</t>
  </si>
  <si>
    <t>Острота концов несъемных деталей в случае отрыва</t>
  </si>
  <si>
    <t>Наличие отделяющих предметов у игрушек, предназначенных для контакта со ртом ребенка и содержащих незакрепленные предметы и вставки</t>
  </si>
  <si>
    <t>Размер шнуров, предназначенных для использования в колыбели, детской кроватке или коляске</t>
  </si>
  <si>
    <t>Наличие на шнурах скользящих узлов или петель, ручки; диаметр шнуров игрушек предназначенных для того, чтобы их тянули за собой</t>
  </si>
  <si>
    <t>Наличие крышек, дверей или аналогичных устройств, открывающихся наружу, вентиляции: вид застежек в игрушках, которые могут вместить ребенка.</t>
  </si>
  <si>
    <t>Усилие, прилагаемое для открывания двери, крышки или аналогичного устройства в игрушках, которые могут вмесить ребенка</t>
  </si>
  <si>
    <t>Прочность игрушки, приводимой в действие ребенком и несущей на себе массу ребенка</t>
  </si>
  <si>
    <t>Устойчивость игрушки, приводимой в действие ребенком и несущей на себе массу ребенка</t>
  </si>
  <si>
    <t>Срабатывание тормозного устройства игрушек с механическим и электрическим приводом (при наличии), наличие выключателя для игрушек с электрическим приводом, предназначенных для езды</t>
  </si>
  <si>
    <t>Наличие щитков и их крепление на игрушках с цепной передачей</t>
  </si>
  <si>
    <t>Внешний вид колес и размер отверстий и щелей в колесах  игрушек, приводимых в движение  непосредственно педалями</t>
  </si>
  <si>
    <t>Расстояние между колесами и корпусом или частями игрушки, приводимой в действие ребенком и несущей на себе массу ребенка</t>
  </si>
  <si>
    <t>Наличие элементов на опорных поверхностях спортроллеров, предотвращающих соскальзывания ног</t>
  </si>
  <si>
    <t>Угол поворота переднего колеса двухколесных игрушек</t>
  </si>
  <si>
    <t>Прочность игрушек, несущих на себе массу тела ребенка и не предназначенные для езды</t>
  </si>
  <si>
    <t>Наличие возможности удаления воды из игрушки, предназначенной для использования на открытом воздухе</t>
  </si>
  <si>
    <t>Прочность подвесных качелей</t>
  </si>
  <si>
    <t>Диаметр крепления подвесных качелей угол, на который загнуты крючки для крепления подвесных качелей</t>
  </si>
  <si>
    <t>Высота расположения защитных устройств в виде перекладин и количество мест крепления сидения наличие защитных устройств на  подвесных качелях</t>
  </si>
  <si>
    <t xml:space="preserve">Устойчивость неподвижных напольных игрушек, не несущих на себе массу ребенка </t>
  </si>
  <si>
    <t xml:space="preserve">Диаметр неметаллических наконечников метательных снарядов игрушек </t>
  </si>
  <si>
    <t>Прочность крепления наконечников метательных снарядов игрушек</t>
  </si>
  <si>
    <t>Применяемость материалов для изготовления наконечников дротиков</t>
  </si>
  <si>
    <t>Внешний вид снарядов в виде стрел и самолетов, кинетическую энергию которым сообщает ребенок</t>
  </si>
  <si>
    <t>Площадь поперечного сечения защитной ударной поверхности снарядов в виде стрел и самолетов</t>
  </si>
  <si>
    <t>Кинетическая энергия снарядов</t>
  </si>
  <si>
    <t>Внешний вид стрел и их концы в игрушках, кинетическую энергию которым сообщает сама игрушка</t>
  </si>
  <si>
    <t>Кинетическая энергия стрел, выпускаемых игрушкой</t>
  </si>
  <si>
    <t>Наличие функциональных острых кромок и острых концов на копиях холодного оружия</t>
  </si>
  <si>
    <t>Устойчивость к удару деталей игрушки имитирующей защитное средство</t>
  </si>
  <si>
    <t>Наличие поверхностного окрашивания и росписи погремушек</t>
  </si>
  <si>
    <t>Утечка содержимого в игрушках для детей грудного возраста, наполненного жидкостью</t>
  </si>
  <si>
    <t>Размеры игрушек для детей грудного возраста</t>
  </si>
  <si>
    <t xml:space="preserve">Применяемость материалов для изготовления шнуров для летающих  игрушек </t>
  </si>
  <si>
    <t>Наличие невозвратных клапанов в надувных игрушках</t>
  </si>
  <si>
    <t>Герметичность надувных игрушек</t>
  </si>
  <si>
    <t>Прочность сваривания швов надувных игрушек</t>
  </si>
  <si>
    <t>Уровень звука, издаваемого игрушками.</t>
  </si>
  <si>
    <t>Отсутствие зазубрин на поверхности доступных краях игрушек или деталей, изготовленных из древесины</t>
  </si>
  <si>
    <t>Высота изображения предмета, спроецированного на экран в фокусе оптической игрушки</t>
  </si>
  <si>
    <t>Устойчивость фокусировки в оптических игрушках с коррекцией зрения</t>
  </si>
  <si>
    <t>Расстояние от глаза до рассматриваемого предмета в оптических игрушках без коррекции зрения</t>
  </si>
  <si>
    <t>Наличие устройства в стереоскопе с подвижной оптической системой</t>
  </si>
  <si>
    <t>Отклонение от плоскости стекол в биноклях без коррекции зрения</t>
  </si>
  <si>
    <t>Межцентровое расстояние в стереоскопе с подвижной оптической системой</t>
  </si>
  <si>
    <t>Отсутствие доступа к наполнителю в калейдоскопе</t>
  </si>
  <si>
    <t>Кратность увеличения окуляра фильмоскопа</t>
  </si>
  <si>
    <t>Наличие заслонки в оптических игрушках</t>
  </si>
  <si>
    <t>Расстояние от заслонки до глаз</t>
  </si>
  <si>
    <t>Контрастность цвета, текста, фона и качество рисунка, высота букв в настольно-печатных играх</t>
  </si>
  <si>
    <t>Прочность швов в мягконабивных игрушках</t>
  </si>
  <si>
    <t>Отсутствие касания электромонтажных проводов к движущимся частям игрушки</t>
  </si>
  <si>
    <t>Несоответствия вилочных частей электрических соединений игрушки розеткам электрических соединителей бытовой электрической сети</t>
  </si>
  <si>
    <t>Надежность контакта и качества крепления химических источников тока в игрушках</t>
  </si>
  <si>
    <t>Конструкция отсека для химического источника тока</t>
  </si>
  <si>
    <t>Тип контакта для подключения отрицательного вывода элемента питания</t>
  </si>
  <si>
    <t>Глубина расположения  контакта в электроизоляционном материале</t>
  </si>
  <si>
    <t>Применяемость материалов для изготовления присоединительных и коммутационных контактов</t>
  </si>
  <si>
    <t>Наличие следов краски на пробельных элементах изображения (теснение) и марашек</t>
  </si>
  <si>
    <t>Наличие маркировки предупредительными надписями; контрастность и высота букв, место нанесения предупредительной надписи</t>
  </si>
  <si>
    <t>Периметр отверстия, толщина пленки и площадь отверстий на упаковочном пакете из полимерных пленок, отсутствие затяжных шнуров или верёвок</t>
  </si>
  <si>
    <t xml:space="preserve">Наличие указаний, предупреждающих опасность, в инструкции по эксплуатации </t>
  </si>
  <si>
    <t>Стойкость защитно-декоративного покрытия к действию слюны, пота и влажной обработке (1 показатель)</t>
  </si>
  <si>
    <t>Уровень запаха игрушек</t>
  </si>
  <si>
    <t>Содержание солей тяжёлых металлов (каждый компонент)</t>
  </si>
  <si>
    <t>Скорость распространения пламени</t>
  </si>
  <si>
    <t>Требования к применяемым материалам</t>
  </si>
  <si>
    <t>Массовая доля влаги в кожевой ткани, %</t>
  </si>
  <si>
    <t>рН водной вытяжки кожевой ткани</t>
  </si>
  <si>
    <t>Массовая доля золы, %</t>
  </si>
  <si>
    <t>Массовая доля водовымываемого хрома</t>
  </si>
  <si>
    <t>Массовая доля несвязанных жировых веществ</t>
  </si>
  <si>
    <t>Устойчивость окраски к мокрому трению  для кожевой ткани</t>
  </si>
  <si>
    <t>Устойчивость окраски к сухому трению для  кожевой ткани</t>
  </si>
  <si>
    <t>Устойчивость  окраски  волосяного  покрова  к  сухому  трению</t>
  </si>
  <si>
    <t>Температура сваривания кожевой ткани</t>
  </si>
  <si>
    <t>Содержание  свободного формальдегида</t>
  </si>
  <si>
    <t>Интенсивность запаха</t>
  </si>
  <si>
    <t>Уровень запаха, балл</t>
  </si>
  <si>
    <t>Устойчивость окраски к стирке, поту, сухому трению, органическим растворителям (каждый  показатель)</t>
  </si>
  <si>
    <t>Гигроскопичность</t>
  </si>
  <si>
    <t>Наличие недопустимых аппретов</t>
  </si>
  <si>
    <t>Изменение размеров после мокрых обработок</t>
  </si>
  <si>
    <t>Капиллярность</t>
  </si>
  <si>
    <t>Поверхностная плотность</t>
  </si>
  <si>
    <t xml:space="preserve">Воздухопроницаемость </t>
  </si>
  <si>
    <t>Водоупорность</t>
  </si>
  <si>
    <t>Разрывная нагрузка ткани</t>
  </si>
  <si>
    <t>Стойкость к истиранию</t>
  </si>
  <si>
    <t>Уровень напряженности электростатического поля</t>
  </si>
  <si>
    <t>Содержание свободного формальдегида</t>
  </si>
  <si>
    <t>Выделение вредных веществ (каждый компонент)</t>
  </si>
  <si>
    <t>Разрывная нагрузка шва</t>
  </si>
  <si>
    <t>Дефекты (каждый показатель)</t>
  </si>
  <si>
    <t>Термостойкость (бутылок)</t>
  </si>
  <si>
    <t>Водостойкость (бутылок)</t>
  </si>
  <si>
    <t>Миграция неорганических веществ в растворы (каждый компонент)</t>
  </si>
  <si>
    <t>Миграция органических веществ (каждый компонент)</t>
  </si>
  <si>
    <t>Испытания на герметичность укупорки</t>
  </si>
  <si>
    <t>Стойкость красителя к протиранию</t>
  </si>
  <si>
    <t>Прочность при сжатии</t>
  </si>
  <si>
    <t>Химическая стойкость, стойкость к горячей воде (каждый показатель)</t>
  </si>
  <si>
    <t>Зольность</t>
  </si>
  <si>
    <t>Влажность</t>
  </si>
  <si>
    <t>рН водной вытяжки</t>
  </si>
  <si>
    <t>Определение  плотности</t>
  </si>
  <si>
    <t>Определение  кислотности</t>
  </si>
  <si>
    <t>Определение  чистоты</t>
  </si>
  <si>
    <t>Определение массовой доли жира</t>
  </si>
  <si>
    <t>Определение  массовой доли влаги и сухого вещества</t>
  </si>
  <si>
    <t>Проба  по фосфатазу</t>
  </si>
  <si>
    <t>Проба  на пероксидазу</t>
  </si>
  <si>
    <t>Определение  наличия соды</t>
  </si>
  <si>
    <t>Определение  массовой доли сахара</t>
  </si>
  <si>
    <t>Определение  хлорида натрия</t>
  </si>
  <si>
    <t>Индекс  растворимости</t>
  </si>
  <si>
    <t>рН плазмы масла</t>
  </si>
  <si>
    <t>Кислотное  число</t>
  </si>
  <si>
    <t>Массовая  доля белка</t>
  </si>
  <si>
    <t xml:space="preserve">Термоустойчивость </t>
  </si>
  <si>
    <t>Массовая  концентрация йода</t>
  </si>
  <si>
    <t>Определение содержания нитрита натрия</t>
  </si>
  <si>
    <t>Определение  содержания крахмала, хлеба</t>
  </si>
  <si>
    <t>Определение  общего фосфора в пересчете на Р2О5</t>
  </si>
  <si>
    <t>Определение  свежести</t>
  </si>
  <si>
    <t>Определение  содержания жира</t>
  </si>
  <si>
    <t>Минеральные  примеси</t>
  </si>
  <si>
    <t>Кислотность</t>
  </si>
  <si>
    <t>Посторонние  примеси</t>
  </si>
  <si>
    <t>Массовая  доля костных включений</t>
  </si>
  <si>
    <t>Гистологическая  идентификация состава</t>
  </si>
  <si>
    <t>Растворимость  (яичный порошок)</t>
  </si>
  <si>
    <t xml:space="preserve">Пористость </t>
  </si>
  <si>
    <t>Определение  жира</t>
  </si>
  <si>
    <t>Определение сахара</t>
  </si>
  <si>
    <t xml:space="preserve">Кислотность </t>
  </si>
  <si>
    <t>Наличие  хруста от минеральных, и посторонних примесей</t>
  </si>
  <si>
    <t>Массовая  доля начинки</t>
  </si>
  <si>
    <t>Массовая  доля йода</t>
  </si>
  <si>
    <t xml:space="preserve">Набухаемость </t>
  </si>
  <si>
    <t>Проба  на теплообработку</t>
  </si>
  <si>
    <t xml:space="preserve">Гистамин </t>
  </si>
  <si>
    <t xml:space="preserve">Буферность </t>
  </si>
  <si>
    <t>Определение  редуцирующих веществ</t>
  </si>
  <si>
    <t xml:space="preserve">Определение   жира </t>
  </si>
  <si>
    <t xml:space="preserve">Щёлочность </t>
  </si>
  <si>
    <t>Определение  составных частей</t>
  </si>
  <si>
    <t>Металломагнитные  примеси</t>
  </si>
  <si>
    <t>Намокаемость, набухаемость</t>
  </si>
  <si>
    <t xml:space="preserve">Плотность </t>
  </si>
  <si>
    <t>Определение общей сернистой кислоты</t>
  </si>
  <si>
    <t>Массовая доля влаги</t>
  </si>
  <si>
    <t>Массовая  доля редуцирующих веществ</t>
  </si>
  <si>
    <t>Массовая  доля сахарозы</t>
  </si>
  <si>
    <t>Диастазное  число</t>
  </si>
  <si>
    <t>Механические  примеси</t>
  </si>
  <si>
    <t>Признаки  брожения</t>
  </si>
  <si>
    <t xml:space="preserve">Олово </t>
  </si>
  <si>
    <t>Массовая  доля золы</t>
  </si>
  <si>
    <t>Массовая  доля влаги</t>
  </si>
  <si>
    <t>Массовая  доля ферропримесей</t>
  </si>
  <si>
    <t xml:space="preserve">Цветность </t>
  </si>
  <si>
    <t>Содержание  металлопримесей</t>
  </si>
  <si>
    <t>Массовая доля сырого протеина</t>
  </si>
  <si>
    <t>Сухое вещество, перешедшее в варочную воду</t>
  </si>
  <si>
    <t>Крупность помола</t>
  </si>
  <si>
    <t>Развариваемость</t>
  </si>
  <si>
    <t>Массовая  доля жира</t>
  </si>
  <si>
    <t>Перекисное  число</t>
  </si>
  <si>
    <t>Цветное  число</t>
  </si>
  <si>
    <t>Мыло  (качественная реакция)</t>
  </si>
  <si>
    <t>Степень прозрачности</t>
  </si>
  <si>
    <t>Фосфоросодержащие  вещества</t>
  </si>
  <si>
    <t>Стойкость  эмульсии</t>
  </si>
  <si>
    <t>Определение хлорида натрия</t>
  </si>
  <si>
    <t>Кислотность  титруемая</t>
  </si>
  <si>
    <t>Массовая  доля растворимых сухих веществ</t>
  </si>
  <si>
    <t>Массовая  доля сухих веществ (высушиванием)</t>
  </si>
  <si>
    <t>Массовая  доля сахаров</t>
  </si>
  <si>
    <t>Активная  кислотность</t>
  </si>
  <si>
    <t>Примеси  растительного происхождения</t>
  </si>
  <si>
    <t>Массовая  доля мякоти</t>
  </si>
  <si>
    <t>Массовая  доля этилового спирта</t>
  </si>
  <si>
    <t>Относительная  плотность</t>
  </si>
  <si>
    <t xml:space="preserve">Зола </t>
  </si>
  <si>
    <t>Формольное  число</t>
  </si>
  <si>
    <t>Массовая  доля летучих кислот</t>
  </si>
  <si>
    <t>Массовая  доля сернистого ангидрида</t>
  </si>
  <si>
    <t>Полнота  налива</t>
  </si>
  <si>
    <t xml:space="preserve">Массовая  доля сухих веществ </t>
  </si>
  <si>
    <t>Массовая  доля сухих веществ в начальном сусле</t>
  </si>
  <si>
    <t>Массовая  доля спирта</t>
  </si>
  <si>
    <t xml:space="preserve">Массовая  доля сахара </t>
  </si>
  <si>
    <t>Титруемая  кислотность</t>
  </si>
  <si>
    <t xml:space="preserve">Стойкость </t>
  </si>
  <si>
    <t xml:space="preserve">Массовая   доля лимонной кислоты </t>
  </si>
  <si>
    <t>Массовая  доля золы, не растворимой в воде в 10% НCl</t>
  </si>
  <si>
    <t>Массовая  доля экстрактивных веществ</t>
  </si>
  <si>
    <t xml:space="preserve">Массовая  доля кофеина </t>
  </si>
  <si>
    <t>Массовая  доля металлопримесей</t>
  </si>
  <si>
    <t>рН напитка</t>
  </si>
  <si>
    <t>Заражённость  вредителями</t>
  </si>
  <si>
    <t>Массовая  доля танина</t>
  </si>
  <si>
    <t xml:space="preserve">Растворимость </t>
  </si>
  <si>
    <t>Массовая  концентрация альдегидов</t>
  </si>
  <si>
    <t xml:space="preserve">Массовая  концентрация сивушных масел </t>
  </si>
  <si>
    <t xml:space="preserve">Массовая  концентрация эфиров </t>
  </si>
  <si>
    <t xml:space="preserve">Массовая  концентрация метилового спирта </t>
  </si>
  <si>
    <t xml:space="preserve">Определение  примесей в спиртах хроматографически </t>
  </si>
  <si>
    <t>Массовая  концентрация сахаров</t>
  </si>
  <si>
    <t>Массовая  концентрация летучих кислот</t>
  </si>
  <si>
    <t>Массовая  концентрация сернистой кислоты</t>
  </si>
  <si>
    <t>Массовая  концентрация титруемых кислот</t>
  </si>
  <si>
    <t>Проба  на чистоту</t>
  </si>
  <si>
    <t>Проба  на окисляемость</t>
  </si>
  <si>
    <t>Массовая   концентрация свободных кислот</t>
  </si>
  <si>
    <t xml:space="preserve">Массовая  доля лимонной кислоты </t>
  </si>
  <si>
    <t xml:space="preserve">Нитраты   </t>
  </si>
  <si>
    <t xml:space="preserve">Нитриты </t>
  </si>
  <si>
    <t xml:space="preserve">Железо                                                        </t>
  </si>
  <si>
    <t xml:space="preserve">Олово  </t>
  </si>
  <si>
    <t xml:space="preserve">Мышьяк   </t>
  </si>
  <si>
    <t xml:space="preserve">Ртуть  </t>
  </si>
  <si>
    <t xml:space="preserve">Свинец                                                        </t>
  </si>
  <si>
    <t xml:space="preserve">Кадмий                                                        </t>
  </si>
  <si>
    <t xml:space="preserve">Цинк                                                           </t>
  </si>
  <si>
    <t xml:space="preserve">Медь                                                            </t>
  </si>
  <si>
    <t xml:space="preserve">Хром </t>
  </si>
  <si>
    <t>Микотоксины:  М1, В1, ДОН, зеараленон (1 показатель)</t>
  </si>
  <si>
    <t xml:space="preserve">Патулин </t>
  </si>
  <si>
    <t xml:space="preserve">Т-2 токсин </t>
  </si>
  <si>
    <t xml:space="preserve">Цезий </t>
  </si>
  <si>
    <t xml:space="preserve">Стронций </t>
  </si>
  <si>
    <t xml:space="preserve">Нитрозамины </t>
  </si>
  <si>
    <t xml:space="preserve">Пестициды (1 показатель)  </t>
  </si>
  <si>
    <t>Определение  антибиотиков (1 показатель)</t>
  </si>
  <si>
    <t>КМАФАнМ</t>
  </si>
  <si>
    <t xml:space="preserve">Плесени  </t>
  </si>
  <si>
    <t xml:space="preserve">Дрожжи </t>
  </si>
  <si>
    <t>БГКП (колиформы)</t>
  </si>
  <si>
    <t>E.coli</t>
  </si>
  <si>
    <t>Патогенные, в том числе сальмонеллы</t>
  </si>
  <si>
    <t>S.aureus</t>
  </si>
  <si>
    <t xml:space="preserve">Proteus </t>
  </si>
  <si>
    <t>Сульфитредуцирующии  клостридии</t>
  </si>
  <si>
    <t>Bacillus  cereus</t>
  </si>
  <si>
    <t>Pseudomonas  aeruginosa</t>
  </si>
  <si>
    <t>Промышленная стерильность</t>
  </si>
  <si>
    <t>L.monocytogenes</t>
  </si>
  <si>
    <t>Мезофильные клостридии</t>
  </si>
  <si>
    <t>Молочно-кислые бактерии</t>
  </si>
  <si>
    <t xml:space="preserve">Калорийность </t>
  </si>
  <si>
    <t>Массовая доля сухих веществ</t>
  </si>
  <si>
    <t>Массовая доля жира</t>
  </si>
  <si>
    <t>Свежесть  мясных полуфабрикатов</t>
  </si>
  <si>
    <t>Массовая  хлорида натрия</t>
  </si>
  <si>
    <t>Достаточность  тепловой обработки</t>
  </si>
  <si>
    <t>рН</t>
  </si>
  <si>
    <t>Массовая   доля белка</t>
  </si>
  <si>
    <t>Водородный показатель (рН)</t>
  </si>
  <si>
    <t>Жесткость общая</t>
  </si>
  <si>
    <t>Нефтепродукты (суммарно)</t>
  </si>
  <si>
    <t>Общая минерализация (сухой остаток)</t>
  </si>
  <si>
    <t xml:space="preserve">Окисляемость перманганатная </t>
  </si>
  <si>
    <t>Щелочность</t>
  </si>
  <si>
    <t>ХПК</t>
  </si>
  <si>
    <t>Взвешенные вещества</t>
  </si>
  <si>
    <t>Растворенный кислород</t>
  </si>
  <si>
    <t>Запах, привкус, цветность, мутность</t>
  </si>
  <si>
    <t>Аммиак и аммоний-ион</t>
  </si>
  <si>
    <t>Йодид-ион</t>
  </si>
  <si>
    <t>Озон остаточный</t>
  </si>
  <si>
    <t>Ртуть (Hg, суммарно)</t>
  </si>
  <si>
    <t>Селен (Se)</t>
  </si>
  <si>
    <t>Сурьма</t>
  </si>
  <si>
    <t>Фторид-ион</t>
  </si>
  <si>
    <t>Хлор (остаточный свободный и остаточный связанный)</t>
  </si>
  <si>
    <t>Цианиды</t>
  </si>
  <si>
    <t>Бенз(а)пирен</t>
  </si>
  <si>
    <t>Гамма-изомер ГХЦГ (линдан)</t>
  </si>
  <si>
    <t>Гексахлорбензол</t>
  </si>
  <si>
    <t>Гептахлор</t>
  </si>
  <si>
    <t>2.4 Д-дихлорфеноксиуксусная кислота (2.4-Д)</t>
  </si>
  <si>
    <t>ДДТ (сумма изомеров)</t>
  </si>
  <si>
    <t>Фенолы летучие (суммарно)</t>
  </si>
  <si>
    <t>Фенол</t>
  </si>
  <si>
    <t>Формальдегид</t>
  </si>
  <si>
    <t>Общее микробное число (ОМЧ) при температуре 22ºС и 37ºС</t>
  </si>
  <si>
    <t>Общие колиформные бактерии</t>
  </si>
  <si>
    <t>Термотолерантные колиформные бактерии</t>
  </si>
  <si>
    <t>Споры сульфитредуцирующих клостридий</t>
  </si>
  <si>
    <t>Глюкозоположительные колиформные бактерии</t>
  </si>
  <si>
    <t>Число ОКБ</t>
  </si>
  <si>
    <t>Число ТТКБ</t>
  </si>
  <si>
    <t>Колифаги</t>
  </si>
  <si>
    <t>Цисты кишечных патогенных простейших, яйца гельминтов и жизнеспособные цисты простейших</t>
  </si>
  <si>
    <t>Цисты лямблий</t>
  </si>
  <si>
    <t xml:space="preserve"> Возбудители кишечных инфекций</t>
  </si>
  <si>
    <t>Йодное число</t>
  </si>
  <si>
    <t>Фракционный состав</t>
  </si>
  <si>
    <t>Содержание воды</t>
  </si>
  <si>
    <t>Кинематическая вязкость при 20С</t>
  </si>
  <si>
    <t>Кинематическая вязкость при 40С, 100С (при каждой температуре)</t>
  </si>
  <si>
    <t>Температура вспышки в закрытом тигле</t>
  </si>
  <si>
    <t>Температура вспышки в открытом тигле</t>
  </si>
  <si>
    <t>Температура застывания масел</t>
  </si>
  <si>
    <t>Содержание серы</t>
  </si>
  <si>
    <t>Содержание свинца</t>
  </si>
  <si>
    <t>Передельная температура фильтруемости</t>
  </si>
  <si>
    <t>Фактические смолы</t>
  </si>
  <si>
    <t>Массовая доля полициклических ароматических углеводородов</t>
  </si>
  <si>
    <t>Температура помутнения</t>
  </si>
  <si>
    <t>Давление насыщенных паров</t>
  </si>
  <si>
    <t>Водорастворимые кислоты и щелочи</t>
  </si>
  <si>
    <t>Внешний вид</t>
  </si>
  <si>
    <t>Массовая доля углеводородов</t>
  </si>
  <si>
    <t>Содержание железа</t>
  </si>
  <si>
    <t>Содержание бензола</t>
  </si>
  <si>
    <t>Массовая доля кислорода</t>
  </si>
  <si>
    <t>Содержание марганца</t>
  </si>
  <si>
    <t>Объемная доля оксигенатов</t>
  </si>
  <si>
    <t>Объемная доля монометиланилина</t>
  </si>
  <si>
    <t>Свинец</t>
  </si>
  <si>
    <t>Нефтепродукты</t>
  </si>
  <si>
    <t>Ртуть</t>
  </si>
  <si>
    <t>Аммиак</t>
  </si>
  <si>
    <t>Индекс энтерококков</t>
  </si>
  <si>
    <t>Индекс лактозоположительных кишечных палочек</t>
  </si>
  <si>
    <t>Яйца гельминтов</t>
  </si>
  <si>
    <t xml:space="preserve">Озон </t>
  </si>
  <si>
    <t xml:space="preserve">Ртуть </t>
  </si>
  <si>
    <t>Хлор</t>
  </si>
  <si>
    <t>Общее  количество микроорганизмов(ОМЧ)</t>
  </si>
  <si>
    <t>Смывы на БГКП</t>
  </si>
  <si>
    <t>Смывы на яйца гельминтов</t>
  </si>
  <si>
    <t>Исследование работы стерилизационной аппаратуры (биотесты)</t>
  </si>
  <si>
    <t>Исследование перевязочного материала и инструментария на стерильность (на 1 пробу)</t>
  </si>
  <si>
    <t>Приложение к приказу от</t>
  </si>
  <si>
    <t>"___"_________201__г №_____</t>
  </si>
  <si>
    <t>Ф е д е р а л ь н о е  б ю д ж е т н о е   у ч р е ж д е н и е</t>
  </si>
  <si>
    <t xml:space="preserve">«Государственный региональный центр стандартизации, метрологии и испытаний в Красноярском крае» </t>
  </si>
  <si>
    <t>(ФБУ «Красноярский ЦСМ»)</t>
  </si>
  <si>
    <t>У Т В Е Р Ж Д А Ю :</t>
  </si>
  <si>
    <t>Директор ФБУ "Красноярский ЦСМ"</t>
  </si>
  <si>
    <t>__________________ В. Н. Моргун</t>
  </si>
  <si>
    <t xml:space="preserve">Прейскурант </t>
  </si>
  <si>
    <t>г. Красноярск</t>
  </si>
  <si>
    <t>на услуги по испытанию продукции</t>
  </si>
  <si>
    <t>Удельная суммарная a-радиоактивность</t>
  </si>
  <si>
    <t>Удельная суммарная b-радиоактивность</t>
  </si>
  <si>
    <t>Коррозия медной пластинки</t>
  </si>
  <si>
    <t>Намокаемость</t>
  </si>
  <si>
    <t>Зараженность вредителями</t>
  </si>
  <si>
    <t>Металлопримеси</t>
  </si>
  <si>
    <t>1. Испытания игрушек</t>
  </si>
  <si>
    <t>2. Испытание кожи, меха</t>
  </si>
  <si>
    <t>3. Испытание продукции легкой промышленности</t>
  </si>
  <si>
    <t>4. Испытание тары</t>
  </si>
  <si>
    <t>6. Испытание молочной продукции</t>
  </si>
  <si>
    <t>7. Испытание мясной продукции и яйцепродуктов</t>
  </si>
  <si>
    <t>8. Испытание хлебобулочных изделий</t>
  </si>
  <si>
    <t>9. Испытание рыбы и рыбных изделий</t>
  </si>
  <si>
    <t>10. Испытание кондитерских изделий (сахаристые и мучные)</t>
  </si>
  <si>
    <t>11. Испытание меда</t>
  </si>
  <si>
    <t>12. Испытание сахара</t>
  </si>
  <si>
    <t>15. Испытание продукции консервной и овощесушильной промышленности</t>
  </si>
  <si>
    <t>16. Испытание напитков</t>
  </si>
  <si>
    <t>18. Испытание алкогольной продукции</t>
  </si>
  <si>
    <t>19. Испытание пищевой продукции по показателям безопасности</t>
  </si>
  <si>
    <t>20. Испытание пищевой продукции по микробиологическим  показателям</t>
  </si>
  <si>
    <t>21. Испытание продукции общественного питания</t>
  </si>
  <si>
    <t>ДОПОЛНИТЕЛЬНАЯ ИНФОРМАЦИЯ</t>
  </si>
  <si>
    <t>Определение влаги</t>
  </si>
  <si>
    <t>Определение общего сахара</t>
  </si>
  <si>
    <t>Электропроводность</t>
  </si>
  <si>
    <t>Холодный тест</t>
  </si>
  <si>
    <t>Масличность</t>
  </si>
  <si>
    <t>Температура вспышки</t>
  </si>
  <si>
    <t>Определение  массовой доли влаги и летучих веществ</t>
  </si>
  <si>
    <t>Аскорбиновая кислота</t>
  </si>
  <si>
    <t>Экстрактивность</t>
  </si>
  <si>
    <t>Экстрактивность вина</t>
  </si>
  <si>
    <t>Экстрактивность пива</t>
  </si>
  <si>
    <t>Органолептические показатели</t>
  </si>
  <si>
    <t>Паразитарная чистота</t>
  </si>
  <si>
    <t>Хлороформ</t>
  </si>
  <si>
    <t>Галагенопроизводные углеводороды (группа)</t>
  </si>
  <si>
    <t>Синегнойная палочка</t>
  </si>
  <si>
    <t>Смазывающая способность</t>
  </si>
  <si>
    <t>Коксуемость</t>
  </si>
  <si>
    <t>Хлористые соли</t>
  </si>
  <si>
    <t>Патогеные микроорганизмы</t>
  </si>
  <si>
    <t>Выписка дополнительного протокола</t>
  </si>
  <si>
    <t>Геометрические размеры (каждое значение)</t>
  </si>
  <si>
    <t>расшифровка значений</t>
  </si>
  <si>
    <t>Оценка визуальных параметров</t>
  </si>
  <si>
    <t xml:space="preserve">Механические свойства </t>
  </si>
  <si>
    <t>Г. С. Бутенко</t>
  </si>
  <si>
    <r>
      <t>Определение   золы, нерастворимой в 10%</t>
    </r>
    <r>
      <rPr>
        <b/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HCI</t>
    </r>
  </si>
  <si>
    <r>
      <t>13. Испытание круп, муки и макаронных изделий</t>
    </r>
    <r>
      <rPr>
        <sz val="10"/>
        <color indexed="8"/>
        <rFont val="Times New Roman"/>
        <family val="1"/>
      </rPr>
      <t> </t>
    </r>
  </si>
  <si>
    <r>
      <t>14. Испытание масложировой продукции </t>
    </r>
    <r>
      <rPr>
        <sz val="10"/>
        <color indexed="8"/>
        <rFont val="Times New Roman"/>
        <family val="1"/>
      </rPr>
      <t> </t>
    </r>
  </si>
  <si>
    <r>
      <t>17.   </t>
    </r>
    <r>
      <rPr>
        <b/>
        <sz val="10"/>
        <color indexed="8"/>
        <rFont val="Times New Roman"/>
        <family val="1"/>
      </rPr>
      <t>Испытания продукции чайной  и кофе</t>
    </r>
  </si>
  <si>
    <r>
      <t>Нитраты (по NO</t>
    </r>
    <r>
      <rPr>
        <vertAlign val="subscript"/>
        <sz val="10"/>
        <color indexed="8"/>
        <rFont val="Times New Roman"/>
        <family val="1"/>
      </rPr>
      <t>3</t>
    </r>
    <r>
      <rPr>
        <sz val="10"/>
        <color indexed="8"/>
        <rFont val="Times New Roman"/>
        <family val="1"/>
      </rPr>
      <t>)</t>
    </r>
  </si>
  <si>
    <r>
      <t>Нитриты (по NO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)</t>
    </r>
  </si>
  <si>
    <r>
      <t>Сульфаты (SO</t>
    </r>
    <r>
      <rPr>
        <vertAlign val="subscript"/>
        <sz val="10"/>
        <color indexed="8"/>
        <rFont val="Times New Roman"/>
        <family val="1"/>
      </rPr>
      <t>4</t>
    </r>
    <r>
      <rPr>
        <vertAlign val="superscript"/>
        <sz val="10"/>
        <color indexed="8"/>
        <rFont val="Times New Roman"/>
        <family val="1"/>
      </rPr>
      <t>2-</t>
    </r>
    <r>
      <rPr>
        <sz val="10"/>
        <color indexed="8"/>
        <rFont val="Times New Roman"/>
        <family val="1"/>
      </rPr>
      <t>)</t>
    </r>
  </si>
  <si>
    <r>
      <t>Хлориды (Cl</t>
    </r>
    <r>
      <rPr>
        <vertAlign val="superscript"/>
        <sz val="10"/>
        <color indexed="8"/>
        <rFont val="Times New Roman"/>
        <family val="1"/>
      </rPr>
      <t>-</t>
    </r>
    <r>
      <rPr>
        <sz val="10"/>
        <color indexed="8"/>
        <rFont val="Times New Roman"/>
        <family val="1"/>
      </rPr>
      <t>)</t>
    </r>
  </si>
  <si>
    <t xml:space="preserve">Начальник планово-экономического отдела                                                                                       </t>
  </si>
  <si>
    <t>Жиры</t>
  </si>
  <si>
    <t>Геометрические размеры (каждое измерение)</t>
  </si>
  <si>
    <t>Физические параметры (каждое измерение)</t>
  </si>
  <si>
    <t xml:space="preserve">Индекс токсичности в водной, воздушной среде (за каждый показатель) </t>
  </si>
  <si>
    <t xml:space="preserve">Испытание пломбировочного материала </t>
  </si>
  <si>
    <t>Температурные воздействия</t>
  </si>
  <si>
    <t>Признаки к  болезней и плесени</t>
  </si>
  <si>
    <t>Концентрация дрожжевых клеток</t>
  </si>
  <si>
    <t>Сероводород</t>
  </si>
  <si>
    <t>Сульфиды</t>
  </si>
  <si>
    <t>Фосфаты</t>
  </si>
  <si>
    <t>Полифосфаты</t>
  </si>
  <si>
    <t>Фенольный индекс</t>
  </si>
  <si>
    <t>24. Нефтепродукты</t>
  </si>
  <si>
    <t>Индукционный период</t>
  </si>
  <si>
    <t>Содержание воды по Карлу Фишеру</t>
  </si>
  <si>
    <t>Сероводород в нефти</t>
  </si>
  <si>
    <t>Норма времени, час</t>
  </si>
  <si>
    <t>5. Изделия из бумаги, картона бытового и санитарно-гигиенического нозначения</t>
  </si>
  <si>
    <t>25. Почва</t>
  </si>
  <si>
    <t>26. Воздух (1 точка)</t>
  </si>
  <si>
    <t>ст-ть часа</t>
  </si>
  <si>
    <t>Н. В. Максютина</t>
  </si>
  <si>
    <t xml:space="preserve">Начальник испытательного центра                                                                          </t>
  </si>
  <si>
    <t>"        "                           2018г.</t>
  </si>
  <si>
    <t>Вводится с 01.01.2018 г.</t>
  </si>
  <si>
    <t>Выделение органических веществ</t>
  </si>
  <si>
    <t>Состав сырья 2-х компонентного</t>
  </si>
  <si>
    <t>Состав сырья 3-х и более компонентов</t>
  </si>
  <si>
    <t>Геометрические размеры, внешний вид (каждое измерение)</t>
  </si>
  <si>
    <t>Стойкость флексографической печати к липкой ленте</t>
  </si>
  <si>
    <t>Прочность при штабелировании</t>
  </si>
  <si>
    <t>Измерение кислотного числа</t>
  </si>
  <si>
    <t>Сопротивление ударам при свободном падении (малогабаритные)</t>
  </si>
  <si>
    <t>Сопротивление ударам при свободном падении (крупногабаритные)</t>
  </si>
  <si>
    <t>Физическио механические исследования (каждое измерение)</t>
  </si>
  <si>
    <t>Опрелеление солей металлов (за каждое определение)</t>
  </si>
  <si>
    <t>Выделение органических веществ (каждый компонент)</t>
  </si>
  <si>
    <t>Титруемая кислотность  молочной плазмы</t>
  </si>
  <si>
    <t>Жирнокислотный  состав</t>
  </si>
  <si>
    <t xml:space="preserve">Фитостерины </t>
  </si>
  <si>
    <t>Определение крахмалла</t>
  </si>
  <si>
    <t>СОМО (расчетный)</t>
  </si>
  <si>
    <t>Определение  остаточной активности кислой фосфатазы</t>
  </si>
  <si>
    <t>Определение  массовой доли составных частей</t>
  </si>
  <si>
    <t>определение свежести проба варкой</t>
  </si>
  <si>
    <t>реакция с сернокислой медью</t>
  </si>
  <si>
    <t>реакция на пероксидазу</t>
  </si>
  <si>
    <t xml:space="preserve">Определение  белка </t>
  </si>
  <si>
    <t>Масса изделий</t>
  </si>
  <si>
    <t>качественая реакция на сероводород</t>
  </si>
  <si>
    <t>масовая доля консервантов (ВЖХ)</t>
  </si>
  <si>
    <t>Органолептика (комплекс)</t>
  </si>
  <si>
    <t>Масса, размеры</t>
  </si>
  <si>
    <t>Определение   общей золы</t>
  </si>
  <si>
    <t>Оксиметилфурфурол  (количественный определение)</t>
  </si>
  <si>
    <t>Оксиметилфурфурол (качественная реакция)</t>
  </si>
  <si>
    <t>Органолептические показатели (комплекс)</t>
  </si>
  <si>
    <t>Заражённость   вредителями, сорная примесь и пр. (1 показатель)</t>
  </si>
  <si>
    <t xml:space="preserve">Массовая доля золы </t>
  </si>
  <si>
    <t>Массовая доля сырой клейковины, качество</t>
  </si>
  <si>
    <t>Массовая  доля лома, мелочи</t>
  </si>
  <si>
    <t>Содержание минеральной примеси</t>
  </si>
  <si>
    <t>Массовая доля нежировых примесей</t>
  </si>
  <si>
    <t>Неомыляемые вещества</t>
  </si>
  <si>
    <t>Массовая доля двуокиси углерода</t>
  </si>
  <si>
    <t>Крепость (пикнометрическим методом)</t>
  </si>
  <si>
    <t>Крепость (ареометрическим методом)</t>
  </si>
  <si>
    <t>Массовая  доля сорбиновой, бензойной кислоты и их солей (ВЭЖХ) (1 компонент)</t>
  </si>
  <si>
    <t>Охратоксин</t>
  </si>
  <si>
    <t>V. paragemoliticus</t>
  </si>
  <si>
    <t>Массовая доля начинки, составных частей</t>
  </si>
  <si>
    <t>Массовая  доля (крахмала, хлеба, риса)</t>
  </si>
  <si>
    <t>Масса изделия</t>
  </si>
  <si>
    <t>Толщина тестовой оболочки</t>
  </si>
  <si>
    <t xml:space="preserve">рН </t>
  </si>
  <si>
    <t xml:space="preserve">22. Вода </t>
  </si>
  <si>
    <t>БПК(полное)</t>
  </si>
  <si>
    <t>БПК5</t>
  </si>
  <si>
    <t>АПАВ, НПАВ</t>
  </si>
  <si>
    <t>Элементы методом атомной адсорбции (1 элемент) (железо, кадмий,  марганец, медь,  молибден, никель, свинец, цинк.)</t>
  </si>
  <si>
    <t>Элементы методом ISP (1 элемент) (железо, кадмий, кобальт, магний, марганец, медь,  молибден, никель, хром, свинец, цинк, аллюминий, бериллий, барий, литий, бор, калий, кальций, мыщьяк, натрий, серебро, стронций, кремний.) 3-5 элементов из группы</t>
  </si>
  <si>
    <t>Элементы методом ISP (1 элемент) (железо, кадмий, кобальт, магний, марганец, медь,  молибден, никель, хром, свинец, цинк, аллюминий, бериллий, барий, литий, бор, калий, кальций, мыщьяк, натрий, серебро, стронций,кремний.) 6 и более элементов из группы</t>
  </si>
  <si>
    <t>Элементы методом ISP (1 элемент) (железо, кадмий, кобальт, магний, марганец, медь,  молибден, никель, хром, свинец, цинк, аллюминий, бериллий, барий, литий, бор, калий, кальций, мыщьяк, натрий, серебро, стронций, кремний.) единичное иследование</t>
  </si>
  <si>
    <t>Анионы методом капилярного электрофореза (нитрат, нитрит, сульфат, хлорид, фосфат, фторид) за группу</t>
  </si>
  <si>
    <t>Гидрокарбонат, карбонат, бикарбонат ион (1 показатель)</t>
  </si>
  <si>
    <t>Токсичность на 1тест объект</t>
  </si>
  <si>
    <t>Окраска (прозрачность)</t>
  </si>
  <si>
    <t>Сточные неочищеные- повышающий кофициент  1,3</t>
  </si>
  <si>
    <t>23. Жидкости охлаждающие низкозамерзающие</t>
  </si>
  <si>
    <t>Темература начала кристализации</t>
  </si>
  <si>
    <t>Фракционные данные</t>
  </si>
  <si>
    <t>Коррозионное воздействие  на металлы (на 3-5 металла) (на 1 металл)</t>
  </si>
  <si>
    <t>Коррозионное воздействие на металлы (на 1-2 металла) (на 1 металл)</t>
  </si>
  <si>
    <t>Содержание метанола</t>
  </si>
  <si>
    <t>Спирты газохроматографическим методом (состав)</t>
  </si>
  <si>
    <t>Индекс вязкости</t>
  </si>
  <si>
    <t>Октановое число (исследовательский метод)</t>
  </si>
  <si>
    <t>Октановое число (моторный метод)</t>
  </si>
  <si>
    <t xml:space="preserve">Содержание механических примесей </t>
  </si>
  <si>
    <t>Склонность к пеноообразованию</t>
  </si>
  <si>
    <t>Цетановое число</t>
  </si>
  <si>
    <t>Пробоподготовка</t>
  </si>
  <si>
    <t xml:space="preserve">Элементы методом атомной адсорбции (1 элемент) </t>
  </si>
  <si>
    <t>Элементы методом ISP (1 элемент) 3-5 элементов из группы</t>
  </si>
  <si>
    <t>Элементы методом ISP (1 элемент)  6 и более элементов из группы</t>
  </si>
  <si>
    <t>Элементы методом ISP (1 элемент) единичное иследование</t>
  </si>
  <si>
    <t>Активность радионуклидов (Стронций)</t>
  </si>
  <si>
    <t>Активность радионуклидов (Цезий)</t>
  </si>
  <si>
    <t>ГХЦГ</t>
  </si>
  <si>
    <t>Азот аммонийный</t>
  </si>
  <si>
    <t>рН-водный раствор</t>
  </si>
  <si>
    <t>рН - солевой раствор (КСl)</t>
  </si>
  <si>
    <t>Ацетальдегид</t>
  </si>
  <si>
    <t>Смывы на КМАФАнМ</t>
  </si>
  <si>
    <t>Смывы на сальмонеллы, листерии</t>
  </si>
  <si>
    <t>Контроль холодильных камер на плесени</t>
  </si>
  <si>
    <t>Отбор образцов (за 1 образец) воздух жилых помещений разовый</t>
  </si>
  <si>
    <t>Отбор образцов (за 1 образец) воздух жилых помещений суточный</t>
  </si>
  <si>
    <t>Отбор проб промышленных выбросов</t>
  </si>
  <si>
    <t>Отбор образцов  (вода, пищевые продукты)(за 1 образец)</t>
  </si>
  <si>
    <t>Отбор образцов (вода сточная, почва, грунт) (за 1 образец)</t>
  </si>
  <si>
    <t>Виды и размеры скидок</t>
  </si>
  <si>
    <t>В зависимости от количества однотипных образцов (проб), поступивших одновременно от одного Заказчика и оформленных одной заявкой, при формировании стоимости проведения испытаний применяется  (скидка %):</t>
  </si>
  <si>
    <t>Выполнение испытаний текстильных материалов (3-5 образцов)</t>
  </si>
  <si>
    <t>Выполнение испытаний текстильных материалов (6-9 образцов)</t>
  </si>
  <si>
    <t>Выполнение испытаний текстильных материалов (10 и более образцов)</t>
  </si>
  <si>
    <t>Выполнение испытаний пищевой продукции, нефтепродуктов (более 10 образцов)</t>
  </si>
  <si>
    <t xml:space="preserve">Повторное обращение за услугами в течении года </t>
  </si>
  <si>
    <t xml:space="preserve">Повышающие коэффициенты </t>
  </si>
  <si>
    <t>Агенсткое вознограждение при субподрядных работах</t>
  </si>
  <si>
    <t>Понижающий коэффициент</t>
  </si>
  <si>
    <t xml:space="preserve">Срочность оказания услуг (уменьшение срока в 2 раза) </t>
  </si>
  <si>
    <t xml:space="preserve">Срочность оказания услуг (уменьшение срока в 3 раза) </t>
  </si>
  <si>
    <t xml:space="preserve">Срочность оказания услуг (уменьшение срока в 4 раза)  </t>
  </si>
  <si>
    <t>Испытания нестандартных образцов, повышающий коэффициент</t>
  </si>
  <si>
    <t xml:space="preserve">Обращение за услугами заказчиками от организаций, действующих по договору о совместной деятельности. </t>
  </si>
  <si>
    <t>Амино-амиачный азот</t>
  </si>
  <si>
    <t>Определение массовой доли белка</t>
  </si>
  <si>
    <t>Массовая доля составных частей</t>
  </si>
  <si>
    <t>Цена руб.,                          без НДС*</t>
  </si>
  <si>
    <t>*Справочно:</t>
  </si>
  <si>
    <t>По контрактам со сроком действия от 12 месяцев и более предусматривается снижение цены до 10%.</t>
  </si>
  <si>
    <t>27. Смывы с объектов окружающей среды, контроль холодильных камер</t>
  </si>
  <si>
    <t>Стоимость работ специалиста при выезде, чел/час</t>
  </si>
  <si>
    <t>Приём образцов,  регистрация, выдача заданий, оформление протокола                      (1 образец)</t>
  </si>
  <si>
    <t>Транспортная услуга, маш/час</t>
  </si>
  <si>
    <t>Г.С. Бутенко</t>
  </si>
  <si>
    <t>Н.В. Максютина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</si>
</sst>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%"/>
  </numFmts>
  <fonts count="56">
    <font>
      <sz val="11"/>
      <color theme="1"/>
      <name val="Calibri"/>
      <family val="2"/>
    </font>
    <font>
      <sz val="11"/>
      <color indexed="8"/>
      <name val="Times New Roman"/>
      <family val="2"/>
    </font>
    <font>
      <sz val="12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b/>
      <sz val="20"/>
      <name val="Times New Roman"/>
      <family val="1"/>
    </font>
    <font>
      <b/>
      <sz val="16"/>
      <name val="Times New Roman"/>
      <family val="1"/>
    </font>
    <font>
      <b/>
      <u val="single"/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vertAlign val="subscript"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Calibri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Calibri"/>
      <family val="2"/>
    </font>
    <font>
      <b/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89">
    <xf numFmtId="0" fontId="0" fillId="0" borderId="0" xfId="0" applyFont="1" applyAlignment="1">
      <alignment/>
    </xf>
    <xf numFmtId="0" fontId="51" fillId="0" borderId="10" xfId="0" applyFont="1" applyBorder="1" applyAlignment="1">
      <alignment wrapText="1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0" xfId="0" applyFont="1" applyAlignment="1">
      <alignment/>
    </xf>
    <xf numFmtId="0" fontId="3" fillId="0" borderId="13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52" fillId="0" borderId="10" xfId="0" applyFont="1" applyBorder="1" applyAlignment="1">
      <alignment vertical="top" wrapText="1"/>
    </xf>
    <xf numFmtId="0" fontId="52" fillId="0" borderId="10" xfId="0" applyFont="1" applyBorder="1" applyAlignment="1">
      <alignment/>
    </xf>
    <xf numFmtId="0" fontId="53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top" wrapText="1"/>
    </xf>
    <xf numFmtId="0" fontId="53" fillId="0" borderId="10" xfId="0" applyFont="1" applyBorder="1" applyAlignment="1">
      <alignment vertical="top" wrapText="1"/>
    </xf>
    <xf numFmtId="0" fontId="53" fillId="0" borderId="10" xfId="0" applyFont="1" applyBorder="1" applyAlignment="1">
      <alignment horizontal="left" vertical="top" wrapText="1"/>
    </xf>
    <xf numFmtId="0" fontId="53" fillId="0" borderId="0" xfId="0" applyFont="1" applyAlignment="1">
      <alignment vertical="center"/>
    </xf>
    <xf numFmtId="0" fontId="0" fillId="0" borderId="10" xfId="0" applyBorder="1" applyAlignment="1">
      <alignment/>
    </xf>
    <xf numFmtId="0" fontId="51" fillId="0" borderId="10" xfId="0" applyFont="1" applyFill="1" applyBorder="1" applyAlignment="1">
      <alignment wrapText="1"/>
    </xf>
    <xf numFmtId="0" fontId="54" fillId="33" borderId="10" xfId="0" applyFont="1" applyFill="1" applyBorder="1" applyAlignment="1">
      <alignment/>
    </xf>
    <xf numFmtId="0" fontId="53" fillId="0" borderId="0" xfId="0" applyFont="1" applyAlignment="1">
      <alignment vertical="top"/>
    </xf>
    <xf numFmtId="0" fontId="53" fillId="0" borderId="10" xfId="0" applyFont="1" applyBorder="1" applyAlignment="1">
      <alignment vertical="top"/>
    </xf>
    <xf numFmtId="2" fontId="53" fillId="0" borderId="10" xfId="0" applyNumberFormat="1" applyFont="1" applyBorder="1" applyAlignment="1">
      <alignment vertical="top"/>
    </xf>
    <xf numFmtId="1" fontId="53" fillId="0" borderId="10" xfId="0" applyNumberFormat="1" applyFont="1" applyBorder="1" applyAlignment="1">
      <alignment horizontal="center" vertical="top" wrapText="1"/>
    </xf>
    <xf numFmtId="1" fontId="53" fillId="0" borderId="10" xfId="0" applyNumberFormat="1" applyFont="1" applyBorder="1" applyAlignment="1">
      <alignment horizontal="center" vertical="top"/>
    </xf>
    <xf numFmtId="9" fontId="53" fillId="0" borderId="10" xfId="0" applyNumberFormat="1" applyFont="1" applyBorder="1" applyAlignment="1">
      <alignment horizontal="center" vertical="top" wrapText="1"/>
    </xf>
    <xf numFmtId="0" fontId="53" fillId="0" borderId="0" xfId="0" applyFont="1" applyAlignment="1">
      <alignment horizontal="left" vertical="top"/>
    </xf>
    <xf numFmtId="0" fontId="53" fillId="34" borderId="10" xfId="0" applyFont="1" applyFill="1" applyBorder="1" applyAlignment="1">
      <alignment vertical="top"/>
    </xf>
    <xf numFmtId="0" fontId="53" fillId="34" borderId="10" xfId="0" applyFont="1" applyFill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2" fontId="4" fillId="0" borderId="10" xfId="0" applyNumberFormat="1" applyFont="1" applyBorder="1" applyAlignment="1">
      <alignment vertical="top"/>
    </xf>
    <xf numFmtId="0" fontId="4" fillId="34" borderId="10" xfId="0" applyFont="1" applyFill="1" applyBorder="1" applyAlignment="1">
      <alignment vertical="top" wrapText="1"/>
    </xf>
    <xf numFmtId="0" fontId="53" fillId="0" borderId="0" xfId="0" applyFont="1" applyBorder="1" applyAlignment="1">
      <alignment vertical="top" wrapText="1"/>
    </xf>
    <xf numFmtId="0" fontId="53" fillId="0" borderId="0" xfId="0" applyFont="1" applyBorder="1" applyAlignment="1">
      <alignment horizontal="center" vertical="top" wrapText="1"/>
    </xf>
    <xf numFmtId="0" fontId="53" fillId="34" borderId="10" xfId="0" applyFont="1" applyFill="1" applyBorder="1" applyAlignment="1">
      <alignment horizontal="center" vertical="top" wrapText="1"/>
    </xf>
    <xf numFmtId="0" fontId="53" fillId="0" borderId="10" xfId="0" applyFont="1" applyBorder="1" applyAlignment="1">
      <alignment horizontal="center" vertical="top"/>
    </xf>
    <xf numFmtId="1" fontId="4" fillId="0" borderId="10" xfId="0" applyNumberFormat="1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 wrapText="1"/>
    </xf>
    <xf numFmtId="9" fontId="53" fillId="0" borderId="10" xfId="0" applyNumberFormat="1" applyFont="1" applyBorder="1" applyAlignment="1">
      <alignment horizontal="center" vertical="top"/>
    </xf>
    <xf numFmtId="0" fontId="53" fillId="34" borderId="10" xfId="0" applyFont="1" applyFill="1" applyBorder="1" applyAlignment="1">
      <alignment horizontal="left" vertical="top" wrapText="1"/>
    </xf>
    <xf numFmtId="0" fontId="55" fillId="0" borderId="10" xfId="0" applyFont="1" applyBorder="1" applyAlignment="1">
      <alignment horizontal="center" vertical="top" wrapText="1"/>
    </xf>
    <xf numFmtId="0" fontId="53" fillId="0" borderId="0" xfId="0" applyFont="1" applyAlignment="1">
      <alignment horizontal="center" vertical="top"/>
    </xf>
    <xf numFmtId="0" fontId="4" fillId="0" borderId="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5" fillId="0" borderId="19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left" vertical="top" wrapText="1"/>
    </xf>
    <xf numFmtId="0" fontId="5" fillId="0" borderId="20" xfId="0" applyFont="1" applyBorder="1" applyAlignment="1">
      <alignment horizontal="left" vertical="top" wrapText="1"/>
    </xf>
    <xf numFmtId="0" fontId="5" fillId="0" borderId="21" xfId="0" applyFont="1" applyBorder="1" applyAlignment="1">
      <alignment horizontal="left" vertical="top" wrapText="1"/>
    </xf>
    <xf numFmtId="0" fontId="53" fillId="0" borderId="0" xfId="0" applyFont="1" applyAlignment="1">
      <alignment horizontal="left" vertical="top"/>
    </xf>
    <xf numFmtId="0" fontId="4" fillId="0" borderId="19" xfId="0" applyFont="1" applyBorder="1" applyAlignment="1">
      <alignment horizontal="left" vertical="top" wrapText="1"/>
    </xf>
    <xf numFmtId="0" fontId="4" fillId="0" borderId="20" xfId="0" applyFont="1" applyBorder="1" applyAlignment="1">
      <alignment horizontal="left" vertical="top" wrapText="1"/>
    </xf>
    <xf numFmtId="0" fontId="4" fillId="0" borderId="21" xfId="0" applyFont="1" applyBorder="1" applyAlignment="1">
      <alignment horizontal="left" vertical="top" wrapText="1"/>
    </xf>
    <xf numFmtId="0" fontId="55" fillId="0" borderId="10" xfId="0" applyFont="1" applyBorder="1" applyAlignment="1">
      <alignment horizontal="center" vertical="top" wrapText="1"/>
    </xf>
    <xf numFmtId="0" fontId="55" fillId="0" borderId="19" xfId="0" applyFont="1" applyBorder="1" applyAlignment="1">
      <alignment horizontal="center" vertical="top" wrapText="1"/>
    </xf>
    <xf numFmtId="0" fontId="55" fillId="0" borderId="20" xfId="0" applyFont="1" applyBorder="1" applyAlignment="1">
      <alignment horizontal="center" vertical="top" wrapText="1"/>
    </xf>
    <xf numFmtId="0" fontId="55" fillId="0" borderId="21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9" fontId="53" fillId="0" borderId="10" xfId="0" applyNumberFormat="1" applyFont="1" applyBorder="1" applyAlignment="1">
      <alignment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6"/>
  <sheetViews>
    <sheetView view="pageBreakPreview" zoomScale="60" zoomScalePageLayoutView="0" workbookViewId="0" topLeftCell="A1">
      <selection activeCell="A30" sqref="A30:F30"/>
    </sheetView>
  </sheetViews>
  <sheetFormatPr defaultColWidth="9.140625" defaultRowHeight="15"/>
  <cols>
    <col min="1" max="2" width="16.140625" style="4" customWidth="1"/>
    <col min="3" max="3" width="12.28125" style="4" customWidth="1"/>
    <col min="4" max="4" width="12.00390625" style="4" customWidth="1"/>
    <col min="5" max="5" width="17.57421875" style="4" customWidth="1"/>
    <col min="6" max="6" width="16.140625" style="4" customWidth="1"/>
    <col min="7" max="16384" width="9.140625" style="4" customWidth="1"/>
  </cols>
  <sheetData>
    <row r="1" spans="1:6" ht="12.75">
      <c r="A1" s="2"/>
      <c r="B1" s="3"/>
      <c r="C1" s="3"/>
      <c r="D1" s="3"/>
      <c r="E1" s="51" t="s">
        <v>375</v>
      </c>
      <c r="F1" s="52"/>
    </row>
    <row r="2" spans="1:6" ht="12.75">
      <c r="A2" s="5"/>
      <c r="B2" s="6"/>
      <c r="C2" s="6"/>
      <c r="D2" s="6"/>
      <c r="E2" s="49" t="s">
        <v>376</v>
      </c>
      <c r="F2" s="50"/>
    </row>
    <row r="3" spans="1:6" ht="12.75">
      <c r="A3" s="5"/>
      <c r="B3" s="6"/>
      <c r="C3" s="6"/>
      <c r="D3" s="6"/>
      <c r="E3" s="7"/>
      <c r="F3" s="8"/>
    </row>
    <row r="4" spans="1:6" ht="11.25">
      <c r="A4" s="5"/>
      <c r="B4" s="6"/>
      <c r="C4" s="6"/>
      <c r="D4" s="6"/>
      <c r="E4" s="53"/>
      <c r="F4" s="54"/>
    </row>
    <row r="5" spans="1:6" ht="12.75">
      <c r="A5" s="55" t="s">
        <v>377</v>
      </c>
      <c r="B5" s="49"/>
      <c r="C5" s="49"/>
      <c r="D5" s="49"/>
      <c r="E5" s="49"/>
      <c r="F5" s="50"/>
    </row>
    <row r="6" spans="1:6" ht="12.75">
      <c r="A6" s="56" t="s">
        <v>378</v>
      </c>
      <c r="B6" s="57"/>
      <c r="C6" s="57"/>
      <c r="D6" s="57"/>
      <c r="E6" s="57"/>
      <c r="F6" s="58"/>
    </row>
    <row r="7" spans="1:6" ht="12.75">
      <c r="A7" s="55" t="s">
        <v>379</v>
      </c>
      <c r="B7" s="49"/>
      <c r="C7" s="49"/>
      <c r="D7" s="49"/>
      <c r="E7" s="49"/>
      <c r="F7" s="50"/>
    </row>
    <row r="8" spans="1:6" ht="11.25">
      <c r="A8" s="5"/>
      <c r="B8" s="6"/>
      <c r="C8" s="6"/>
      <c r="D8" s="6"/>
      <c r="E8" s="6"/>
      <c r="F8" s="9"/>
    </row>
    <row r="9" spans="1:6" ht="11.25">
      <c r="A9" s="5"/>
      <c r="B9" s="6"/>
      <c r="C9" s="6"/>
      <c r="D9" s="6"/>
      <c r="E9" s="6"/>
      <c r="F9" s="9"/>
    </row>
    <row r="10" spans="1:6" ht="11.25">
      <c r="A10" s="5"/>
      <c r="B10" s="6"/>
      <c r="C10" s="6"/>
      <c r="D10" s="6"/>
      <c r="E10" s="6"/>
      <c r="F10" s="9"/>
    </row>
    <row r="11" spans="1:6" ht="11.25">
      <c r="A11" s="5"/>
      <c r="B11" s="6"/>
      <c r="C11" s="6"/>
      <c r="D11" s="6"/>
      <c r="E11" s="6"/>
      <c r="F11" s="9"/>
    </row>
    <row r="12" spans="1:6" ht="11.25">
      <c r="A12" s="5"/>
      <c r="B12" s="6"/>
      <c r="C12" s="6"/>
      <c r="D12" s="6"/>
      <c r="E12" s="6"/>
      <c r="F12" s="9"/>
    </row>
    <row r="13" spans="1:6" ht="11.25">
      <c r="A13" s="5"/>
      <c r="B13" s="6"/>
      <c r="C13" s="6"/>
      <c r="D13" s="6"/>
      <c r="E13" s="6"/>
      <c r="F13" s="9"/>
    </row>
    <row r="14" spans="1:6" ht="12.75">
      <c r="A14" s="5"/>
      <c r="B14" s="6"/>
      <c r="C14" s="6"/>
      <c r="D14" s="6"/>
      <c r="E14" s="49" t="s">
        <v>380</v>
      </c>
      <c r="F14" s="50"/>
    </row>
    <row r="15" spans="1:6" ht="12.75">
      <c r="A15" s="5"/>
      <c r="B15" s="6"/>
      <c r="C15" s="6"/>
      <c r="D15" s="6"/>
      <c r="E15" s="49" t="s">
        <v>381</v>
      </c>
      <c r="F15" s="50"/>
    </row>
    <row r="16" spans="1:6" ht="12.75">
      <c r="A16" s="5"/>
      <c r="B16" s="6"/>
      <c r="C16" s="6"/>
      <c r="D16" s="6"/>
      <c r="E16" s="49" t="s">
        <v>382</v>
      </c>
      <c r="F16" s="50"/>
    </row>
    <row r="17" spans="1:6" ht="12.75">
      <c r="A17" s="5"/>
      <c r="B17" s="6"/>
      <c r="C17" s="6"/>
      <c r="D17" s="6"/>
      <c r="E17" s="62" t="s">
        <v>469</v>
      </c>
      <c r="F17" s="63"/>
    </row>
    <row r="18" spans="1:6" ht="11.25">
      <c r="A18" s="5"/>
      <c r="B18" s="6"/>
      <c r="C18" s="6"/>
      <c r="D18" s="6"/>
      <c r="E18" s="6"/>
      <c r="F18" s="9"/>
    </row>
    <row r="19" spans="1:6" ht="11.25">
      <c r="A19" s="5"/>
      <c r="B19" s="6"/>
      <c r="C19" s="6"/>
      <c r="D19" s="6"/>
      <c r="E19" s="6"/>
      <c r="F19" s="9"/>
    </row>
    <row r="20" spans="1:6" ht="11.25">
      <c r="A20" s="5"/>
      <c r="B20" s="6"/>
      <c r="C20" s="6"/>
      <c r="D20" s="6"/>
      <c r="E20" s="6"/>
      <c r="F20" s="9"/>
    </row>
    <row r="21" spans="1:6" ht="11.25">
      <c r="A21" s="5"/>
      <c r="B21" s="6"/>
      <c r="C21" s="6"/>
      <c r="D21" s="6"/>
      <c r="E21" s="6"/>
      <c r="F21" s="9"/>
    </row>
    <row r="22" spans="1:6" ht="11.25">
      <c r="A22" s="5"/>
      <c r="B22" s="6"/>
      <c r="C22" s="6"/>
      <c r="D22" s="6"/>
      <c r="E22" s="6"/>
      <c r="F22" s="9"/>
    </row>
    <row r="23" spans="1:6" ht="11.25">
      <c r="A23" s="5"/>
      <c r="B23" s="6"/>
      <c r="C23" s="6"/>
      <c r="D23" s="6"/>
      <c r="E23" s="6"/>
      <c r="F23" s="9"/>
    </row>
    <row r="24" spans="1:6" ht="11.25">
      <c r="A24" s="5"/>
      <c r="B24" s="6"/>
      <c r="C24" s="6"/>
      <c r="D24" s="6"/>
      <c r="E24" s="6"/>
      <c r="F24" s="9"/>
    </row>
    <row r="25" spans="1:6" ht="11.25">
      <c r="A25" s="5"/>
      <c r="B25" s="6"/>
      <c r="C25" s="6"/>
      <c r="D25" s="6"/>
      <c r="E25" s="6"/>
      <c r="F25" s="9"/>
    </row>
    <row r="26" spans="1:6" ht="11.25">
      <c r="A26" s="5"/>
      <c r="B26" s="6"/>
      <c r="C26" s="6"/>
      <c r="D26" s="6"/>
      <c r="E26" s="6"/>
      <c r="F26" s="9"/>
    </row>
    <row r="27" spans="1:6" ht="25.5">
      <c r="A27" s="64" t="s">
        <v>383</v>
      </c>
      <c r="B27" s="65"/>
      <c r="C27" s="65"/>
      <c r="D27" s="65"/>
      <c r="E27" s="65"/>
      <c r="F27" s="66"/>
    </row>
    <row r="28" spans="1:6" ht="20.25">
      <c r="A28" s="67" t="s">
        <v>385</v>
      </c>
      <c r="B28" s="68"/>
      <c r="C28" s="68"/>
      <c r="D28" s="68"/>
      <c r="E28" s="68"/>
      <c r="F28" s="69"/>
    </row>
    <row r="29" spans="1:6" ht="20.25">
      <c r="A29" s="67"/>
      <c r="B29" s="68"/>
      <c r="C29" s="68"/>
      <c r="D29" s="68"/>
      <c r="E29" s="68"/>
      <c r="F29" s="69"/>
    </row>
    <row r="30" spans="1:6" ht="20.25">
      <c r="A30" s="67"/>
      <c r="B30" s="68"/>
      <c r="C30" s="68"/>
      <c r="D30" s="68"/>
      <c r="E30" s="68"/>
      <c r="F30" s="69"/>
    </row>
    <row r="31" spans="1:6" ht="20.25">
      <c r="A31" s="67"/>
      <c r="B31" s="68"/>
      <c r="C31" s="68"/>
      <c r="D31" s="68"/>
      <c r="E31" s="68"/>
      <c r="F31" s="69"/>
    </row>
    <row r="32" spans="1:6" ht="11.25">
      <c r="A32" s="5"/>
      <c r="B32" s="6"/>
      <c r="C32" s="6"/>
      <c r="D32" s="6"/>
      <c r="E32" s="6"/>
      <c r="F32" s="9"/>
    </row>
    <row r="33" spans="1:6" ht="11.25">
      <c r="A33" s="5"/>
      <c r="B33" s="6"/>
      <c r="C33" s="6"/>
      <c r="D33" s="6"/>
      <c r="E33" s="6"/>
      <c r="F33" s="9"/>
    </row>
    <row r="34" spans="1:6" ht="11.25">
      <c r="A34" s="5"/>
      <c r="B34" s="6"/>
      <c r="C34" s="6"/>
      <c r="D34" s="6"/>
      <c r="E34" s="6"/>
      <c r="F34" s="9"/>
    </row>
    <row r="35" spans="1:6" ht="15.75">
      <c r="A35" s="70" t="s">
        <v>470</v>
      </c>
      <c r="B35" s="71"/>
      <c r="C35" s="71"/>
      <c r="D35" s="71"/>
      <c r="E35" s="71"/>
      <c r="F35" s="72"/>
    </row>
    <row r="36" spans="1:6" ht="15.75">
      <c r="A36" s="10"/>
      <c r="B36" s="11"/>
      <c r="C36" s="11"/>
      <c r="D36" s="11"/>
      <c r="E36" s="11"/>
      <c r="F36" s="12"/>
    </row>
    <row r="37" spans="1:6" ht="15.75">
      <c r="A37" s="10"/>
      <c r="B37" s="11"/>
      <c r="C37" s="11"/>
      <c r="D37" s="11"/>
      <c r="E37" s="11"/>
      <c r="F37" s="12"/>
    </row>
    <row r="38" spans="1:6" ht="15.75">
      <c r="A38" s="10"/>
      <c r="B38" s="11"/>
      <c r="C38" s="11"/>
      <c r="D38" s="11"/>
      <c r="E38" s="11"/>
      <c r="F38" s="12"/>
    </row>
    <row r="39" spans="1:6" ht="15.75">
      <c r="A39" s="10"/>
      <c r="B39" s="11"/>
      <c r="C39" s="11"/>
      <c r="D39" s="11"/>
      <c r="E39" s="11"/>
      <c r="F39" s="12"/>
    </row>
    <row r="40" spans="1:6" ht="15.75">
      <c r="A40" s="10"/>
      <c r="B40" s="11"/>
      <c r="C40" s="11"/>
      <c r="D40" s="11"/>
      <c r="E40" s="11"/>
      <c r="F40" s="12"/>
    </row>
    <row r="41" spans="1:6" ht="15.75">
      <c r="A41" s="10"/>
      <c r="B41" s="11"/>
      <c r="C41" s="11"/>
      <c r="D41" s="11"/>
      <c r="E41" s="11"/>
      <c r="F41" s="12"/>
    </row>
    <row r="42" spans="1:6" ht="15.75">
      <c r="A42" s="10"/>
      <c r="B42" s="11"/>
      <c r="C42" s="11"/>
      <c r="D42" s="11"/>
      <c r="E42" s="11"/>
      <c r="F42" s="12"/>
    </row>
    <row r="43" spans="1:6" ht="15.75">
      <c r="A43" s="10"/>
      <c r="B43" s="11"/>
      <c r="C43" s="11"/>
      <c r="D43" s="11"/>
      <c r="E43" s="11"/>
      <c r="F43" s="12"/>
    </row>
    <row r="44" spans="1:6" ht="15.75">
      <c r="A44" s="10"/>
      <c r="B44" s="11"/>
      <c r="C44" s="11"/>
      <c r="D44" s="11"/>
      <c r="E44" s="11"/>
      <c r="F44" s="12"/>
    </row>
    <row r="45" spans="1:6" ht="15.75">
      <c r="A45" s="10"/>
      <c r="B45" s="11"/>
      <c r="C45" s="11"/>
      <c r="D45" s="11"/>
      <c r="E45" s="11"/>
      <c r="F45" s="12"/>
    </row>
    <row r="46" spans="1:6" ht="15.75">
      <c r="A46" s="10"/>
      <c r="B46" s="11"/>
      <c r="C46" s="11"/>
      <c r="D46" s="11"/>
      <c r="E46" s="11"/>
      <c r="F46" s="12"/>
    </row>
    <row r="47" spans="1:6" ht="15.75">
      <c r="A47" s="10"/>
      <c r="B47" s="11"/>
      <c r="C47" s="11"/>
      <c r="D47" s="11"/>
      <c r="E47" s="11"/>
      <c r="F47" s="12"/>
    </row>
    <row r="48" spans="1:6" ht="15.75">
      <c r="A48" s="10"/>
      <c r="B48" s="11"/>
      <c r="C48" s="11"/>
      <c r="D48" s="11"/>
      <c r="E48" s="11"/>
      <c r="F48" s="12"/>
    </row>
    <row r="49" spans="1:6" ht="15.75">
      <c r="A49" s="10"/>
      <c r="B49" s="11"/>
      <c r="C49" s="11"/>
      <c r="D49" s="11"/>
      <c r="E49" s="11"/>
      <c r="F49" s="12"/>
    </row>
    <row r="50" spans="1:6" ht="15.75">
      <c r="A50" s="10"/>
      <c r="B50" s="11"/>
      <c r="C50" s="11"/>
      <c r="D50" s="11"/>
      <c r="E50" s="11"/>
      <c r="F50" s="12"/>
    </row>
    <row r="51" spans="1:6" ht="15.75">
      <c r="A51" s="10"/>
      <c r="B51" s="11"/>
      <c r="C51" s="11"/>
      <c r="D51" s="11"/>
      <c r="E51" s="11"/>
      <c r="F51" s="12"/>
    </row>
    <row r="52" spans="1:6" ht="15.75">
      <c r="A52" s="10"/>
      <c r="B52" s="11"/>
      <c r="C52" s="11"/>
      <c r="D52" s="11"/>
      <c r="E52" s="11"/>
      <c r="F52" s="12"/>
    </row>
    <row r="53" spans="1:6" ht="15.75">
      <c r="A53" s="10"/>
      <c r="B53" s="11"/>
      <c r="C53" s="11"/>
      <c r="D53" s="11"/>
      <c r="E53" s="11"/>
      <c r="F53" s="12"/>
    </row>
    <row r="54" spans="1:6" ht="15.75">
      <c r="A54" s="10"/>
      <c r="B54" s="11"/>
      <c r="C54" s="11"/>
      <c r="D54" s="11"/>
      <c r="E54" s="11"/>
      <c r="F54" s="12"/>
    </row>
    <row r="55" spans="1:6" ht="15.75">
      <c r="A55" s="59" t="s">
        <v>384</v>
      </c>
      <c r="B55" s="60"/>
      <c r="C55" s="60"/>
      <c r="D55" s="60"/>
      <c r="E55" s="60"/>
      <c r="F55" s="61"/>
    </row>
    <row r="56" spans="1:6" ht="12" thickBot="1">
      <c r="A56" s="13"/>
      <c r="B56" s="14"/>
      <c r="C56" s="14"/>
      <c r="D56" s="14"/>
      <c r="E56" s="14"/>
      <c r="F56" s="15"/>
    </row>
  </sheetData>
  <sheetProtection/>
  <mergeCells count="17">
    <mergeCell ref="A55:F55"/>
    <mergeCell ref="E17:F17"/>
    <mergeCell ref="A27:F27"/>
    <mergeCell ref="A29:F29"/>
    <mergeCell ref="A30:F30"/>
    <mergeCell ref="A31:F31"/>
    <mergeCell ref="A35:F35"/>
    <mergeCell ref="A28:F28"/>
    <mergeCell ref="E14:F14"/>
    <mergeCell ref="E15:F15"/>
    <mergeCell ref="E16:F16"/>
    <mergeCell ref="E1:F1"/>
    <mergeCell ref="E2:F2"/>
    <mergeCell ref="E4:F4"/>
    <mergeCell ref="A5:F5"/>
    <mergeCell ref="A6:F6"/>
    <mergeCell ref="A7:F7"/>
  </mergeCells>
  <printOptions/>
  <pageMargins left="0.7" right="0.27" top="0.34" bottom="0.32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32"/>
  <sheetViews>
    <sheetView tabSelected="1" view="pageBreakPreview" zoomScale="120" zoomScaleNormal="115" zoomScaleSheetLayoutView="120" zoomScalePageLayoutView="0" workbookViewId="0" topLeftCell="A500">
      <selection activeCell="F532" sqref="F532"/>
    </sheetView>
  </sheetViews>
  <sheetFormatPr defaultColWidth="9.140625" defaultRowHeight="15"/>
  <cols>
    <col min="1" max="1" width="6.140625" style="48" customWidth="1"/>
    <col min="2" max="2" width="60.00390625" style="26" customWidth="1"/>
    <col min="3" max="3" width="10.00390625" style="26" hidden="1" customWidth="1"/>
    <col min="4" max="4" width="0.42578125" style="26" hidden="1" customWidth="1"/>
    <col min="5" max="5" width="11.57421875" style="26" hidden="1" customWidth="1"/>
    <col min="6" max="6" width="16.421875" style="26" customWidth="1"/>
    <col min="7" max="16384" width="9.140625" style="26" customWidth="1"/>
  </cols>
  <sheetData>
    <row r="1" spans="1:8" s="22" customFormat="1" ht="78" customHeight="1">
      <c r="A1" s="18" t="s">
        <v>0</v>
      </c>
      <c r="B1" s="18" t="s">
        <v>1</v>
      </c>
      <c r="C1" s="18" t="s">
        <v>462</v>
      </c>
      <c r="D1" s="18" t="s">
        <v>2</v>
      </c>
      <c r="E1" s="18" t="s">
        <v>2</v>
      </c>
      <c r="F1" s="18" t="s">
        <v>585</v>
      </c>
      <c r="G1" s="22" t="s">
        <v>466</v>
      </c>
      <c r="H1" s="22">
        <v>275</v>
      </c>
    </row>
    <row r="2" spans="1:6" ht="12.75">
      <c r="A2" s="19">
        <v>1</v>
      </c>
      <c r="B2" s="19">
        <v>2</v>
      </c>
      <c r="C2" s="19">
        <v>3</v>
      </c>
      <c r="D2" s="19">
        <v>4</v>
      </c>
      <c r="E2" s="19">
        <v>4</v>
      </c>
      <c r="F2" s="19">
        <v>4</v>
      </c>
    </row>
    <row r="3" spans="1:6" ht="12.75">
      <c r="A3" s="83" t="s">
        <v>392</v>
      </c>
      <c r="B3" s="83"/>
      <c r="C3" s="83"/>
      <c r="D3" s="83"/>
      <c r="E3" s="83"/>
      <c r="F3" s="83"/>
    </row>
    <row r="4" spans="1:6" ht="12.75">
      <c r="A4" s="19">
        <v>1</v>
      </c>
      <c r="B4" s="20" t="s">
        <v>446</v>
      </c>
      <c r="C4" s="19">
        <v>0.5</v>
      </c>
      <c r="D4" s="19"/>
      <c r="E4" s="19"/>
      <c r="F4" s="28">
        <f>C4*275</f>
        <v>137.5</v>
      </c>
    </row>
    <row r="5" spans="1:6" ht="12.75">
      <c r="A5" s="19">
        <v>2</v>
      </c>
      <c r="B5" s="27" t="s">
        <v>447</v>
      </c>
      <c r="C5" s="19">
        <v>0.5</v>
      </c>
      <c r="D5" s="47"/>
      <c r="E5" s="47"/>
      <c r="F5" s="28">
        <f aca="true" t="shared" si="0" ref="F5:F64">C5*275</f>
        <v>137.5</v>
      </c>
    </row>
    <row r="6" spans="1:6" ht="12.75">
      <c r="A6" s="19">
        <v>3</v>
      </c>
      <c r="B6" s="27" t="s">
        <v>433</v>
      </c>
      <c r="C6" s="19">
        <v>0.3</v>
      </c>
      <c r="D6" s="19">
        <v>68</v>
      </c>
      <c r="E6" s="30">
        <f>D6*1.05</f>
        <v>71.4</v>
      </c>
      <c r="F6" s="28">
        <f t="shared" si="0"/>
        <v>82.5</v>
      </c>
    </row>
    <row r="7" spans="1:6" ht="12.75">
      <c r="A7" s="19">
        <v>4</v>
      </c>
      <c r="B7" s="27" t="s">
        <v>434</v>
      </c>
      <c r="C7" s="19">
        <v>2</v>
      </c>
      <c r="D7" s="19">
        <v>68</v>
      </c>
      <c r="E7" s="30">
        <f>D7*1.05</f>
        <v>71.4</v>
      </c>
      <c r="F7" s="28">
        <f t="shared" si="0"/>
        <v>550</v>
      </c>
    </row>
    <row r="8" spans="1:6" ht="12.75">
      <c r="A8" s="19">
        <v>5</v>
      </c>
      <c r="B8" s="20" t="s">
        <v>75</v>
      </c>
      <c r="C8" s="19">
        <v>1</v>
      </c>
      <c r="D8" s="19">
        <v>114</v>
      </c>
      <c r="E8" s="30">
        <f aca="true" t="shared" si="1" ref="E8:E62">D8*1.05</f>
        <v>119.7</v>
      </c>
      <c r="F8" s="28">
        <f t="shared" si="0"/>
        <v>275</v>
      </c>
    </row>
    <row r="9" spans="1:6" ht="25.5">
      <c r="A9" s="19">
        <v>6</v>
      </c>
      <c r="B9" s="20" t="s">
        <v>100</v>
      </c>
      <c r="C9" s="19">
        <v>1</v>
      </c>
      <c r="D9" s="19">
        <v>228</v>
      </c>
      <c r="E9" s="30">
        <f t="shared" si="1"/>
        <v>239.4</v>
      </c>
      <c r="F9" s="28">
        <f t="shared" si="0"/>
        <v>275</v>
      </c>
    </row>
    <row r="10" spans="1:6" ht="12.75">
      <c r="A10" s="19">
        <v>7</v>
      </c>
      <c r="B10" s="20" t="s">
        <v>101</v>
      </c>
      <c r="C10" s="19">
        <v>1</v>
      </c>
      <c r="D10" s="19">
        <v>228</v>
      </c>
      <c r="E10" s="30">
        <f t="shared" si="1"/>
        <v>239.4</v>
      </c>
      <c r="F10" s="28">
        <f t="shared" si="0"/>
        <v>275</v>
      </c>
    </row>
    <row r="11" spans="1:6" ht="12.75">
      <c r="A11" s="19">
        <v>8</v>
      </c>
      <c r="B11" s="20" t="s">
        <v>102</v>
      </c>
      <c r="C11" s="19">
        <v>1.5</v>
      </c>
      <c r="D11" s="19">
        <v>342</v>
      </c>
      <c r="E11" s="30">
        <f t="shared" si="1"/>
        <v>359.1</v>
      </c>
      <c r="F11" s="28">
        <f t="shared" si="0"/>
        <v>412.5</v>
      </c>
    </row>
    <row r="12" spans="1:6" ht="12.75">
      <c r="A12" s="19">
        <v>9</v>
      </c>
      <c r="B12" s="20" t="s">
        <v>471</v>
      </c>
      <c r="C12" s="19">
        <v>2</v>
      </c>
      <c r="D12" s="19">
        <v>456</v>
      </c>
      <c r="E12" s="30">
        <f t="shared" si="1"/>
        <v>478.8</v>
      </c>
      <c r="F12" s="28">
        <f t="shared" si="0"/>
        <v>550</v>
      </c>
    </row>
    <row r="13" spans="1:6" ht="12.75">
      <c r="A13" s="19">
        <v>10</v>
      </c>
      <c r="B13" s="20" t="s">
        <v>103</v>
      </c>
      <c r="C13" s="19">
        <v>2</v>
      </c>
      <c r="D13" s="19">
        <v>456</v>
      </c>
      <c r="E13" s="30">
        <f t="shared" si="1"/>
        <v>478.8</v>
      </c>
      <c r="F13" s="28">
        <f t="shared" si="0"/>
        <v>550</v>
      </c>
    </row>
    <row r="14" spans="1:6" ht="15" customHeight="1">
      <c r="A14" s="19">
        <v>11</v>
      </c>
      <c r="B14" s="20" t="s">
        <v>448</v>
      </c>
      <c r="C14" s="19">
        <v>13.2</v>
      </c>
      <c r="D14" s="19">
        <v>3000</v>
      </c>
      <c r="E14" s="30">
        <f t="shared" si="1"/>
        <v>3150</v>
      </c>
      <c r="F14" s="28">
        <f t="shared" si="0"/>
        <v>3630</v>
      </c>
    </row>
    <row r="15" spans="1:6" ht="12.75">
      <c r="A15" s="19">
        <v>12</v>
      </c>
      <c r="B15" s="20" t="s">
        <v>104</v>
      </c>
      <c r="C15" s="19">
        <v>1.4</v>
      </c>
      <c r="D15" s="19">
        <v>325</v>
      </c>
      <c r="E15" s="30">
        <f t="shared" si="1"/>
        <v>341.25</v>
      </c>
      <c r="F15" s="28">
        <f t="shared" si="0"/>
        <v>385</v>
      </c>
    </row>
    <row r="16" spans="1:6" ht="12.75">
      <c r="A16" s="83" t="s">
        <v>393</v>
      </c>
      <c r="B16" s="83"/>
      <c r="C16" s="83"/>
      <c r="D16" s="83"/>
      <c r="E16" s="83"/>
      <c r="F16" s="83"/>
    </row>
    <row r="17" spans="1:6" ht="12.75">
      <c r="A17" s="19">
        <v>200</v>
      </c>
      <c r="B17" s="20" t="s">
        <v>105</v>
      </c>
      <c r="C17" s="19">
        <v>1</v>
      </c>
      <c r="D17" s="19">
        <v>228</v>
      </c>
      <c r="E17" s="30">
        <f t="shared" si="1"/>
        <v>239.4</v>
      </c>
      <c r="F17" s="28">
        <f t="shared" si="0"/>
        <v>275</v>
      </c>
    </row>
    <row r="18" spans="1:6" ht="12.75">
      <c r="A18" s="19">
        <v>201</v>
      </c>
      <c r="B18" s="20" t="s">
        <v>106</v>
      </c>
      <c r="C18" s="19">
        <v>1.2</v>
      </c>
      <c r="D18" s="19">
        <v>228</v>
      </c>
      <c r="E18" s="30">
        <f t="shared" si="1"/>
        <v>239.4</v>
      </c>
      <c r="F18" s="28">
        <f t="shared" si="0"/>
        <v>330</v>
      </c>
    </row>
    <row r="19" spans="1:6" ht="12.75">
      <c r="A19" s="19">
        <v>202</v>
      </c>
      <c r="B19" s="20" t="s">
        <v>107</v>
      </c>
      <c r="C19" s="19">
        <v>1.3</v>
      </c>
      <c r="D19" s="19">
        <v>296</v>
      </c>
      <c r="E19" s="30">
        <f t="shared" si="1"/>
        <v>310.8</v>
      </c>
      <c r="F19" s="28">
        <f t="shared" si="0"/>
        <v>357.5</v>
      </c>
    </row>
    <row r="20" spans="1:6" ht="12.75">
      <c r="A20" s="19">
        <v>203</v>
      </c>
      <c r="B20" s="20" t="s">
        <v>108</v>
      </c>
      <c r="C20" s="19">
        <v>1.5</v>
      </c>
      <c r="D20" s="19">
        <v>342</v>
      </c>
      <c r="E20" s="30">
        <f t="shared" si="1"/>
        <v>359.1</v>
      </c>
      <c r="F20" s="28">
        <f t="shared" si="0"/>
        <v>412.5</v>
      </c>
    </row>
    <row r="21" spans="1:6" ht="12.75">
      <c r="A21" s="19">
        <v>204</v>
      </c>
      <c r="B21" s="20" t="s">
        <v>109</v>
      </c>
      <c r="C21" s="19">
        <v>2.5</v>
      </c>
      <c r="D21" s="19">
        <v>570</v>
      </c>
      <c r="E21" s="30">
        <f t="shared" si="1"/>
        <v>598.5</v>
      </c>
      <c r="F21" s="28">
        <f t="shared" si="0"/>
        <v>687.5</v>
      </c>
    </row>
    <row r="22" spans="1:6" ht="12.75">
      <c r="A22" s="19">
        <v>205</v>
      </c>
      <c r="B22" s="20" t="s">
        <v>110</v>
      </c>
      <c r="C22" s="19">
        <v>1</v>
      </c>
      <c r="D22" s="19">
        <v>228</v>
      </c>
      <c r="E22" s="30">
        <f t="shared" si="1"/>
        <v>239.4</v>
      </c>
      <c r="F22" s="28">
        <f t="shared" si="0"/>
        <v>275</v>
      </c>
    </row>
    <row r="23" spans="1:6" ht="12.75">
      <c r="A23" s="19">
        <v>206</v>
      </c>
      <c r="B23" s="20" t="s">
        <v>111</v>
      </c>
      <c r="C23" s="19">
        <v>1</v>
      </c>
      <c r="D23" s="19">
        <v>228</v>
      </c>
      <c r="E23" s="30">
        <f t="shared" si="1"/>
        <v>239.4</v>
      </c>
      <c r="F23" s="28">
        <f t="shared" si="0"/>
        <v>275</v>
      </c>
    </row>
    <row r="24" spans="1:6" ht="12.75">
      <c r="A24" s="19">
        <v>207</v>
      </c>
      <c r="B24" s="20" t="s">
        <v>112</v>
      </c>
      <c r="C24" s="19">
        <v>1</v>
      </c>
      <c r="D24" s="19">
        <v>228</v>
      </c>
      <c r="E24" s="30">
        <f t="shared" si="1"/>
        <v>239.4</v>
      </c>
      <c r="F24" s="28">
        <f t="shared" si="0"/>
        <v>275</v>
      </c>
    </row>
    <row r="25" spans="1:6" ht="12.75">
      <c r="A25" s="19">
        <v>208</v>
      </c>
      <c r="B25" s="20" t="s">
        <v>113</v>
      </c>
      <c r="C25" s="19">
        <v>1</v>
      </c>
      <c r="D25" s="19">
        <v>228</v>
      </c>
      <c r="E25" s="30">
        <f t="shared" si="1"/>
        <v>239.4</v>
      </c>
      <c r="F25" s="28">
        <f t="shared" si="0"/>
        <v>275</v>
      </c>
    </row>
    <row r="26" spans="1:6" ht="12.75">
      <c r="A26" s="19">
        <v>209</v>
      </c>
      <c r="B26" s="20" t="s">
        <v>114</v>
      </c>
      <c r="C26" s="19">
        <v>2</v>
      </c>
      <c r="D26" s="19">
        <v>456</v>
      </c>
      <c r="E26" s="30">
        <f t="shared" si="1"/>
        <v>478.8</v>
      </c>
      <c r="F26" s="28">
        <f t="shared" si="0"/>
        <v>550</v>
      </c>
    </row>
    <row r="27" spans="1:6" ht="12.75">
      <c r="A27" s="19">
        <v>210</v>
      </c>
      <c r="B27" s="20" t="s">
        <v>115</v>
      </c>
      <c r="C27" s="19">
        <v>1.2</v>
      </c>
      <c r="D27" s="19">
        <v>228</v>
      </c>
      <c r="E27" s="30">
        <f t="shared" si="1"/>
        <v>239.4</v>
      </c>
      <c r="F27" s="28">
        <f t="shared" si="0"/>
        <v>330</v>
      </c>
    </row>
    <row r="28" spans="1:6" ht="12.75">
      <c r="A28" s="83" t="s">
        <v>394</v>
      </c>
      <c r="B28" s="83"/>
      <c r="C28" s="83"/>
      <c r="D28" s="83"/>
      <c r="E28" s="83"/>
      <c r="F28" s="83"/>
    </row>
    <row r="29" spans="1:6" ht="12.75">
      <c r="A29" s="19">
        <v>300</v>
      </c>
      <c r="B29" s="20" t="s">
        <v>116</v>
      </c>
      <c r="C29" s="19">
        <v>4</v>
      </c>
      <c r="D29" s="19">
        <v>228</v>
      </c>
      <c r="E29" s="30">
        <f t="shared" si="1"/>
        <v>239.4</v>
      </c>
      <c r="F29" s="28">
        <f t="shared" si="0"/>
        <v>1100</v>
      </c>
    </row>
    <row r="30" spans="1:6" ht="12.75">
      <c r="A30" s="19">
        <v>301</v>
      </c>
      <c r="B30" s="20" t="s">
        <v>472</v>
      </c>
      <c r="C30" s="19">
        <v>3.5</v>
      </c>
      <c r="D30" s="19">
        <v>798</v>
      </c>
      <c r="E30" s="30">
        <f t="shared" si="1"/>
        <v>837.9000000000001</v>
      </c>
      <c r="F30" s="28">
        <f t="shared" si="0"/>
        <v>962.5</v>
      </c>
    </row>
    <row r="31" spans="1:6" ht="12.75">
      <c r="A31" s="19"/>
      <c r="B31" s="20" t="s">
        <v>473</v>
      </c>
      <c r="C31" s="19">
        <v>5</v>
      </c>
      <c r="D31" s="19"/>
      <c r="E31" s="30"/>
      <c r="F31" s="28">
        <f t="shared" si="0"/>
        <v>1375</v>
      </c>
    </row>
    <row r="32" spans="1:6" ht="25.5">
      <c r="A32" s="19">
        <v>302</v>
      </c>
      <c r="B32" s="20" t="s">
        <v>117</v>
      </c>
      <c r="C32" s="19">
        <v>1</v>
      </c>
      <c r="D32" s="19">
        <v>228</v>
      </c>
      <c r="E32" s="30">
        <f t="shared" si="1"/>
        <v>239.4</v>
      </c>
      <c r="F32" s="28">
        <f t="shared" si="0"/>
        <v>275</v>
      </c>
    </row>
    <row r="33" spans="1:6" ht="12.75">
      <c r="A33" s="19">
        <v>303</v>
      </c>
      <c r="B33" s="20" t="s">
        <v>118</v>
      </c>
      <c r="C33" s="19">
        <v>1.5</v>
      </c>
      <c r="D33" s="19">
        <v>342</v>
      </c>
      <c r="E33" s="30">
        <f t="shared" si="1"/>
        <v>359.1</v>
      </c>
      <c r="F33" s="28">
        <f t="shared" si="0"/>
        <v>412.5</v>
      </c>
    </row>
    <row r="34" spans="1:6" ht="12.75">
      <c r="A34" s="19">
        <v>304</v>
      </c>
      <c r="B34" s="20" t="s">
        <v>119</v>
      </c>
      <c r="C34" s="19">
        <v>1</v>
      </c>
      <c r="D34" s="19">
        <v>228</v>
      </c>
      <c r="E34" s="30">
        <f t="shared" si="1"/>
        <v>239.4</v>
      </c>
      <c r="F34" s="28">
        <f t="shared" si="0"/>
        <v>275</v>
      </c>
    </row>
    <row r="35" spans="1:6" ht="12.75">
      <c r="A35" s="19">
        <v>305</v>
      </c>
      <c r="B35" s="20" t="s">
        <v>120</v>
      </c>
      <c r="C35" s="19">
        <v>1.5</v>
      </c>
      <c r="D35" s="19">
        <v>342</v>
      </c>
      <c r="E35" s="30">
        <f t="shared" si="1"/>
        <v>359.1</v>
      </c>
      <c r="F35" s="28">
        <f t="shared" si="0"/>
        <v>412.5</v>
      </c>
    </row>
    <row r="36" spans="1:6" ht="12.75">
      <c r="A36" s="19">
        <v>306</v>
      </c>
      <c r="B36" s="20" t="s">
        <v>121</v>
      </c>
      <c r="C36" s="19">
        <v>1.5</v>
      </c>
      <c r="D36" s="19">
        <v>342</v>
      </c>
      <c r="E36" s="30">
        <f t="shared" si="1"/>
        <v>359.1</v>
      </c>
      <c r="F36" s="28">
        <f t="shared" si="0"/>
        <v>412.5</v>
      </c>
    </row>
    <row r="37" spans="1:6" ht="12.75">
      <c r="A37" s="19">
        <v>307</v>
      </c>
      <c r="B37" s="20" t="s">
        <v>122</v>
      </c>
      <c r="C37" s="19">
        <v>1</v>
      </c>
      <c r="D37" s="19">
        <v>228</v>
      </c>
      <c r="E37" s="30">
        <f t="shared" si="1"/>
        <v>239.4</v>
      </c>
      <c r="F37" s="28">
        <f t="shared" si="0"/>
        <v>275</v>
      </c>
    </row>
    <row r="38" spans="1:6" ht="12.75">
      <c r="A38" s="19">
        <v>308</v>
      </c>
      <c r="B38" s="20" t="s">
        <v>123</v>
      </c>
      <c r="C38" s="19">
        <v>3.5</v>
      </c>
      <c r="D38" s="19">
        <v>798</v>
      </c>
      <c r="E38" s="30">
        <f t="shared" si="1"/>
        <v>837.9000000000001</v>
      </c>
      <c r="F38" s="28">
        <f t="shared" si="0"/>
        <v>962.5</v>
      </c>
    </row>
    <row r="39" spans="1:6" ht="12.75">
      <c r="A39" s="19">
        <v>309</v>
      </c>
      <c r="B39" s="20" t="s">
        <v>124</v>
      </c>
      <c r="C39" s="19">
        <v>2.2</v>
      </c>
      <c r="D39" s="19">
        <v>502</v>
      </c>
      <c r="E39" s="30">
        <f t="shared" si="1"/>
        <v>527.1</v>
      </c>
      <c r="F39" s="28">
        <f t="shared" si="0"/>
        <v>605</v>
      </c>
    </row>
    <row r="40" spans="1:6" ht="12.75">
      <c r="A40" s="19">
        <v>310</v>
      </c>
      <c r="B40" s="20" t="s">
        <v>125</v>
      </c>
      <c r="C40" s="19">
        <v>3.5</v>
      </c>
      <c r="D40" s="19">
        <v>798</v>
      </c>
      <c r="E40" s="30">
        <f t="shared" si="1"/>
        <v>837.9000000000001</v>
      </c>
      <c r="F40" s="28">
        <f t="shared" si="0"/>
        <v>962.5</v>
      </c>
    </row>
    <row r="41" spans="1:6" ht="12.75">
      <c r="A41" s="19">
        <v>311</v>
      </c>
      <c r="B41" s="20" t="s">
        <v>126</v>
      </c>
      <c r="C41" s="19">
        <v>4</v>
      </c>
      <c r="D41" s="19">
        <v>912</v>
      </c>
      <c r="E41" s="30">
        <f t="shared" si="1"/>
        <v>957.6</v>
      </c>
      <c r="F41" s="28">
        <f t="shared" si="0"/>
        <v>1100</v>
      </c>
    </row>
    <row r="42" spans="1:6" ht="12.75">
      <c r="A42" s="19">
        <v>312</v>
      </c>
      <c r="B42" s="20" t="s">
        <v>127</v>
      </c>
      <c r="C42" s="19">
        <v>6.6</v>
      </c>
      <c r="D42" s="19">
        <v>1500</v>
      </c>
      <c r="E42" s="30">
        <f t="shared" si="1"/>
        <v>1575</v>
      </c>
      <c r="F42" s="28">
        <f t="shared" si="0"/>
        <v>1815</v>
      </c>
    </row>
    <row r="43" spans="1:6" ht="12.75">
      <c r="A43" s="19">
        <v>313</v>
      </c>
      <c r="B43" s="20" t="s">
        <v>128</v>
      </c>
      <c r="C43" s="19">
        <v>2</v>
      </c>
      <c r="D43" s="19">
        <v>456</v>
      </c>
      <c r="E43" s="30">
        <f t="shared" si="1"/>
        <v>478.8</v>
      </c>
      <c r="F43" s="28">
        <f t="shared" si="0"/>
        <v>550</v>
      </c>
    </row>
    <row r="44" spans="1:6" ht="12.75">
      <c r="A44" s="19">
        <v>314</v>
      </c>
      <c r="B44" s="20" t="s">
        <v>102</v>
      </c>
      <c r="C44" s="19">
        <v>1.5</v>
      </c>
      <c r="D44" s="19">
        <v>342</v>
      </c>
      <c r="E44" s="30">
        <f t="shared" si="1"/>
        <v>359.1</v>
      </c>
      <c r="F44" s="28">
        <f t="shared" si="0"/>
        <v>412.5</v>
      </c>
    </row>
    <row r="45" spans="1:6" ht="12.75">
      <c r="A45" s="19">
        <v>315</v>
      </c>
      <c r="B45" s="20" t="s">
        <v>129</v>
      </c>
      <c r="C45" s="19">
        <v>2</v>
      </c>
      <c r="D45" s="19">
        <v>456</v>
      </c>
      <c r="E45" s="30">
        <f t="shared" si="1"/>
        <v>478.8</v>
      </c>
      <c r="F45" s="28">
        <f t="shared" si="0"/>
        <v>550</v>
      </c>
    </row>
    <row r="46" spans="1:6" ht="15" customHeight="1">
      <c r="A46" s="19">
        <v>316</v>
      </c>
      <c r="B46" s="20" t="s">
        <v>448</v>
      </c>
      <c r="C46" s="19">
        <v>13.2</v>
      </c>
      <c r="D46" s="19">
        <v>3000</v>
      </c>
      <c r="E46" s="30">
        <f t="shared" si="1"/>
        <v>3150</v>
      </c>
      <c r="F46" s="28">
        <f t="shared" si="0"/>
        <v>3630</v>
      </c>
    </row>
    <row r="47" spans="1:6" ht="12.75">
      <c r="A47" s="19">
        <v>317</v>
      </c>
      <c r="B47" s="20" t="s">
        <v>130</v>
      </c>
      <c r="C47" s="19">
        <v>3.5</v>
      </c>
      <c r="D47" s="19">
        <v>798</v>
      </c>
      <c r="E47" s="30">
        <f t="shared" si="1"/>
        <v>837.9000000000001</v>
      </c>
      <c r="F47" s="28">
        <f t="shared" si="0"/>
        <v>962.5</v>
      </c>
    </row>
    <row r="48" spans="1:6" ht="12.75">
      <c r="A48" s="83" t="s">
        <v>395</v>
      </c>
      <c r="B48" s="83"/>
      <c r="C48" s="83"/>
      <c r="D48" s="83"/>
      <c r="E48" s="83"/>
      <c r="F48" s="83"/>
    </row>
    <row r="49" spans="1:6" ht="12.75">
      <c r="A49" s="19">
        <v>400</v>
      </c>
      <c r="B49" s="20" t="s">
        <v>474</v>
      </c>
      <c r="C49" s="19">
        <v>0.5</v>
      </c>
      <c r="D49" s="19">
        <v>114</v>
      </c>
      <c r="E49" s="30">
        <f t="shared" si="1"/>
        <v>119.7</v>
      </c>
      <c r="F49" s="28">
        <f t="shared" si="0"/>
        <v>137.5</v>
      </c>
    </row>
    <row r="50" spans="1:6" ht="12.75">
      <c r="A50" s="19">
        <v>401</v>
      </c>
      <c r="B50" s="20" t="s">
        <v>131</v>
      </c>
      <c r="C50" s="19">
        <v>0.5</v>
      </c>
      <c r="D50" s="19">
        <v>114</v>
      </c>
      <c r="E50" s="30">
        <f t="shared" si="1"/>
        <v>119.7</v>
      </c>
      <c r="F50" s="28">
        <f t="shared" si="0"/>
        <v>137.5</v>
      </c>
    </row>
    <row r="51" spans="1:6" ht="12.75">
      <c r="A51" s="19">
        <v>402</v>
      </c>
      <c r="B51" s="20" t="s">
        <v>132</v>
      </c>
      <c r="C51" s="19">
        <v>2</v>
      </c>
      <c r="D51" s="19">
        <v>228</v>
      </c>
      <c r="E51" s="30">
        <f t="shared" si="1"/>
        <v>239.4</v>
      </c>
      <c r="F51" s="28">
        <f t="shared" si="0"/>
        <v>550</v>
      </c>
    </row>
    <row r="52" spans="1:6" ht="12.75">
      <c r="A52" s="19">
        <v>403</v>
      </c>
      <c r="B52" s="20" t="s">
        <v>133</v>
      </c>
      <c r="C52" s="19">
        <v>2.5</v>
      </c>
      <c r="D52" s="19">
        <v>342</v>
      </c>
      <c r="E52" s="30">
        <f t="shared" si="1"/>
        <v>359.1</v>
      </c>
      <c r="F52" s="28">
        <f t="shared" si="0"/>
        <v>687.5</v>
      </c>
    </row>
    <row r="53" spans="1:6" ht="12.75">
      <c r="A53" s="19">
        <v>404</v>
      </c>
      <c r="B53" s="20" t="s">
        <v>134</v>
      </c>
      <c r="C53" s="19">
        <v>1.5</v>
      </c>
      <c r="D53" s="19">
        <v>342</v>
      </c>
      <c r="E53" s="30">
        <f t="shared" si="1"/>
        <v>359.1</v>
      </c>
      <c r="F53" s="28">
        <f t="shared" si="0"/>
        <v>412.5</v>
      </c>
    </row>
    <row r="54" spans="1:6" ht="12.75">
      <c r="A54" s="19">
        <v>405</v>
      </c>
      <c r="B54" s="20" t="s">
        <v>135</v>
      </c>
      <c r="C54" s="19">
        <v>2</v>
      </c>
      <c r="D54" s="19">
        <v>456</v>
      </c>
      <c r="E54" s="30">
        <f t="shared" si="1"/>
        <v>478.8</v>
      </c>
      <c r="F54" s="28">
        <f t="shared" si="0"/>
        <v>550</v>
      </c>
    </row>
    <row r="55" spans="1:6" ht="12.75">
      <c r="A55" s="19">
        <v>406</v>
      </c>
      <c r="B55" s="20" t="s">
        <v>421</v>
      </c>
      <c r="C55" s="19">
        <v>4</v>
      </c>
      <c r="D55" s="19">
        <v>68</v>
      </c>
      <c r="E55" s="30">
        <f t="shared" si="1"/>
        <v>71.4</v>
      </c>
      <c r="F55" s="28">
        <f t="shared" si="0"/>
        <v>1100</v>
      </c>
    </row>
    <row r="56" spans="1:6" ht="12.75">
      <c r="A56" s="19">
        <v>407</v>
      </c>
      <c r="B56" s="20" t="s">
        <v>136</v>
      </c>
      <c r="C56" s="19">
        <v>0.4</v>
      </c>
      <c r="D56" s="19">
        <v>68</v>
      </c>
      <c r="E56" s="30">
        <f t="shared" si="1"/>
        <v>71.4</v>
      </c>
      <c r="F56" s="28">
        <f t="shared" si="0"/>
        <v>110</v>
      </c>
    </row>
    <row r="57" spans="1:6" ht="12.75">
      <c r="A57" s="19">
        <v>408</v>
      </c>
      <c r="B57" s="20" t="s">
        <v>137</v>
      </c>
      <c r="C57" s="19">
        <v>0.3</v>
      </c>
      <c r="D57" s="19">
        <v>68</v>
      </c>
      <c r="E57" s="30">
        <f t="shared" si="1"/>
        <v>71.4</v>
      </c>
      <c r="F57" s="28">
        <f t="shared" si="0"/>
        <v>82.5</v>
      </c>
    </row>
    <row r="58" spans="1:6" ht="12.75">
      <c r="A58" s="19">
        <v>409</v>
      </c>
      <c r="B58" s="20" t="s">
        <v>475</v>
      </c>
      <c r="C58" s="19">
        <v>0.4</v>
      </c>
      <c r="D58" s="19"/>
      <c r="E58" s="30"/>
      <c r="F58" s="28">
        <f t="shared" si="0"/>
        <v>110</v>
      </c>
    </row>
    <row r="59" spans="1:6" ht="12.75">
      <c r="A59" s="19">
        <v>410</v>
      </c>
      <c r="B59" s="20" t="s">
        <v>138</v>
      </c>
      <c r="C59" s="19">
        <v>13.26</v>
      </c>
      <c r="D59" s="19">
        <v>228</v>
      </c>
      <c r="E59" s="30">
        <f t="shared" si="1"/>
        <v>239.4</v>
      </c>
      <c r="F59" s="28">
        <f t="shared" si="0"/>
        <v>3646.5</v>
      </c>
    </row>
    <row r="60" spans="1:6" ht="12.75">
      <c r="A60" s="19">
        <v>411</v>
      </c>
      <c r="B60" s="20" t="s">
        <v>476</v>
      </c>
      <c r="C60" s="19">
        <v>14.88</v>
      </c>
      <c r="D60" s="19"/>
      <c r="E60" s="30"/>
      <c r="F60" s="28">
        <f t="shared" si="0"/>
        <v>4092</v>
      </c>
    </row>
    <row r="61" spans="1:6" ht="12.75">
      <c r="A61" s="19">
        <v>412</v>
      </c>
      <c r="B61" s="20" t="s">
        <v>477</v>
      </c>
      <c r="C61" s="19">
        <v>2</v>
      </c>
      <c r="D61" s="19"/>
      <c r="E61" s="30"/>
      <c r="F61" s="28">
        <f t="shared" si="0"/>
        <v>550</v>
      </c>
    </row>
    <row r="62" spans="1:6" ht="13.5" customHeight="1">
      <c r="A62" s="19">
        <v>413</v>
      </c>
      <c r="B62" s="20" t="s">
        <v>139</v>
      </c>
      <c r="C62" s="19">
        <v>1</v>
      </c>
      <c r="D62" s="19">
        <v>228</v>
      </c>
      <c r="E62" s="30">
        <f t="shared" si="1"/>
        <v>239.4</v>
      </c>
      <c r="F62" s="28">
        <f t="shared" si="0"/>
        <v>275</v>
      </c>
    </row>
    <row r="63" spans="1:6" ht="12.75">
      <c r="A63" s="19">
        <v>414</v>
      </c>
      <c r="B63" s="20" t="s">
        <v>478</v>
      </c>
      <c r="C63" s="19">
        <v>1.2</v>
      </c>
      <c r="D63" s="19"/>
      <c r="E63" s="30"/>
      <c r="F63" s="28">
        <f t="shared" si="0"/>
        <v>330</v>
      </c>
    </row>
    <row r="64" spans="1:6" ht="12.75">
      <c r="A64" s="19">
        <v>415</v>
      </c>
      <c r="B64" s="20" t="s">
        <v>479</v>
      </c>
      <c r="C64" s="19">
        <v>5</v>
      </c>
      <c r="D64" s="19">
        <v>228</v>
      </c>
      <c r="E64" s="30">
        <f>D64*1.05</f>
        <v>239.4</v>
      </c>
      <c r="F64" s="28">
        <f t="shared" si="0"/>
        <v>1375</v>
      </c>
    </row>
    <row r="65" spans="1:6" ht="12.75">
      <c r="A65" s="83" t="s">
        <v>463</v>
      </c>
      <c r="B65" s="83"/>
      <c r="C65" s="83"/>
      <c r="D65" s="83"/>
      <c r="E65" s="83"/>
      <c r="F65" s="83"/>
    </row>
    <row r="66" spans="1:6" ht="15" customHeight="1">
      <c r="A66" s="19">
        <v>500</v>
      </c>
      <c r="B66" s="20" t="s">
        <v>448</v>
      </c>
      <c r="C66" s="19">
        <v>13.2</v>
      </c>
      <c r="D66" s="19">
        <v>3000</v>
      </c>
      <c r="E66" s="30">
        <f>D66*1.05</f>
        <v>3150</v>
      </c>
      <c r="F66" s="28">
        <f aca="true" t="shared" si="2" ref="F66:F73">C66*275</f>
        <v>3630</v>
      </c>
    </row>
    <row r="67" spans="1:6" ht="12.75">
      <c r="A67" s="19">
        <v>501</v>
      </c>
      <c r="B67" s="20" t="s">
        <v>142</v>
      </c>
      <c r="C67" s="19">
        <v>1</v>
      </c>
      <c r="D67" s="19">
        <v>228</v>
      </c>
      <c r="E67" s="30">
        <f>D67*1.05</f>
        <v>239.4</v>
      </c>
      <c r="F67" s="28">
        <f t="shared" si="2"/>
        <v>275</v>
      </c>
    </row>
    <row r="68" spans="1:6" ht="12.75">
      <c r="A68" s="19">
        <v>502</v>
      </c>
      <c r="B68" s="33" t="s">
        <v>480</v>
      </c>
      <c r="C68" s="19">
        <v>3.5</v>
      </c>
      <c r="D68" s="47"/>
      <c r="E68" s="47"/>
      <c r="F68" s="28">
        <f t="shared" si="2"/>
        <v>962.5</v>
      </c>
    </row>
    <row r="69" spans="1:6" ht="12.75">
      <c r="A69" s="19">
        <v>503</v>
      </c>
      <c r="B69" s="20" t="s">
        <v>446</v>
      </c>
      <c r="C69" s="19">
        <v>0.5</v>
      </c>
      <c r="D69" s="19"/>
      <c r="E69" s="19"/>
      <c r="F69" s="28">
        <f t="shared" si="2"/>
        <v>137.5</v>
      </c>
    </row>
    <row r="70" spans="1:6" ht="12.75">
      <c r="A70" s="19">
        <v>504</v>
      </c>
      <c r="B70" s="20" t="s">
        <v>141</v>
      </c>
      <c r="C70" s="19">
        <v>1</v>
      </c>
      <c r="D70" s="19">
        <v>228</v>
      </c>
      <c r="E70" s="30">
        <f>D70*1.05</f>
        <v>239.4</v>
      </c>
      <c r="F70" s="28">
        <f t="shared" si="2"/>
        <v>275</v>
      </c>
    </row>
    <row r="71" spans="1:6" ht="12.75">
      <c r="A71" s="19">
        <v>505</v>
      </c>
      <c r="B71" s="20" t="s">
        <v>421</v>
      </c>
      <c r="C71" s="19">
        <v>4</v>
      </c>
      <c r="D71" s="19">
        <v>228</v>
      </c>
      <c r="E71" s="30">
        <f>D71*1.05</f>
        <v>239.4</v>
      </c>
      <c r="F71" s="28">
        <f t="shared" si="2"/>
        <v>1100</v>
      </c>
    </row>
    <row r="72" spans="1:6" ht="12.75">
      <c r="A72" s="19">
        <v>506</v>
      </c>
      <c r="B72" s="20" t="s">
        <v>481</v>
      </c>
      <c r="C72" s="19">
        <v>1.5</v>
      </c>
      <c r="D72" s="19">
        <v>342</v>
      </c>
      <c r="E72" s="30">
        <f>D72*1.05</f>
        <v>359.1</v>
      </c>
      <c r="F72" s="28">
        <f t="shared" si="2"/>
        <v>412.5</v>
      </c>
    </row>
    <row r="73" spans="1:6" ht="12.75">
      <c r="A73" s="19">
        <v>507</v>
      </c>
      <c r="B73" s="34" t="s">
        <v>482</v>
      </c>
      <c r="C73" s="19">
        <v>2</v>
      </c>
      <c r="D73" s="19">
        <v>456</v>
      </c>
      <c r="E73" s="30">
        <f>D73*1.05</f>
        <v>478.8</v>
      </c>
      <c r="F73" s="28">
        <f t="shared" si="2"/>
        <v>550</v>
      </c>
    </row>
    <row r="74" spans="1:6" ht="12.75">
      <c r="A74" s="83" t="s">
        <v>396</v>
      </c>
      <c r="B74" s="83"/>
      <c r="C74" s="83"/>
      <c r="D74" s="83"/>
      <c r="E74" s="83"/>
      <c r="F74" s="83"/>
    </row>
    <row r="75" spans="1:6" ht="12.75">
      <c r="A75" s="35">
        <v>600</v>
      </c>
      <c r="B75" s="36" t="s">
        <v>143</v>
      </c>
      <c r="C75" s="35">
        <v>0.3</v>
      </c>
      <c r="D75" s="35">
        <v>114</v>
      </c>
      <c r="E75" s="43">
        <f aca="true" t="shared" si="3" ref="E75:E138">D75*1.05</f>
        <v>119.7</v>
      </c>
      <c r="F75" s="37">
        <f>C75*275</f>
        <v>82.5</v>
      </c>
    </row>
    <row r="76" spans="1:6" ht="12.75">
      <c r="A76" s="35">
        <v>601</v>
      </c>
      <c r="B76" s="36" t="s">
        <v>144</v>
      </c>
      <c r="C76" s="35">
        <v>0.5</v>
      </c>
      <c r="D76" s="35">
        <v>137</v>
      </c>
      <c r="E76" s="43">
        <f t="shared" si="3"/>
        <v>143.85</v>
      </c>
      <c r="F76" s="37">
        <f aca="true" t="shared" si="4" ref="F76:F94">C76*275</f>
        <v>137.5</v>
      </c>
    </row>
    <row r="77" spans="1:6" ht="12.75">
      <c r="A77" s="35">
        <v>602</v>
      </c>
      <c r="B77" s="36" t="s">
        <v>145</v>
      </c>
      <c r="C77" s="35">
        <v>0.5</v>
      </c>
      <c r="D77" s="35">
        <v>114</v>
      </c>
      <c r="E77" s="43">
        <f t="shared" si="3"/>
        <v>119.7</v>
      </c>
      <c r="F77" s="37">
        <f t="shared" si="4"/>
        <v>137.5</v>
      </c>
    </row>
    <row r="78" spans="1:6" ht="12.75">
      <c r="A78" s="35">
        <v>603</v>
      </c>
      <c r="B78" s="36" t="s">
        <v>146</v>
      </c>
      <c r="C78" s="35">
        <v>1.5</v>
      </c>
      <c r="D78" s="35">
        <v>342</v>
      </c>
      <c r="E78" s="43">
        <f t="shared" si="3"/>
        <v>359.1</v>
      </c>
      <c r="F78" s="37">
        <f t="shared" si="4"/>
        <v>412.5</v>
      </c>
    </row>
    <row r="79" spans="1:6" ht="12.75">
      <c r="A79" s="35">
        <v>604</v>
      </c>
      <c r="B79" s="36" t="s">
        <v>147</v>
      </c>
      <c r="C79" s="35">
        <v>1</v>
      </c>
      <c r="D79" s="35">
        <v>228</v>
      </c>
      <c r="E79" s="43">
        <f t="shared" si="3"/>
        <v>239.4</v>
      </c>
      <c r="F79" s="37">
        <f t="shared" si="4"/>
        <v>275</v>
      </c>
    </row>
    <row r="80" spans="1:6" ht="12.75">
      <c r="A80" s="35">
        <v>605</v>
      </c>
      <c r="B80" s="36" t="s">
        <v>148</v>
      </c>
      <c r="C80" s="35">
        <v>1</v>
      </c>
      <c r="D80" s="35">
        <v>228</v>
      </c>
      <c r="E80" s="43">
        <f t="shared" si="3"/>
        <v>239.4</v>
      </c>
      <c r="F80" s="37">
        <f t="shared" si="4"/>
        <v>275</v>
      </c>
    </row>
    <row r="81" spans="1:6" ht="12.75">
      <c r="A81" s="35">
        <v>606</v>
      </c>
      <c r="B81" s="36" t="s">
        <v>149</v>
      </c>
      <c r="C81" s="35">
        <v>1</v>
      </c>
      <c r="D81" s="35">
        <v>228</v>
      </c>
      <c r="E81" s="43">
        <f t="shared" si="3"/>
        <v>239.4</v>
      </c>
      <c r="F81" s="37">
        <f t="shared" si="4"/>
        <v>275</v>
      </c>
    </row>
    <row r="82" spans="1:6" ht="12.75">
      <c r="A82" s="35">
        <v>607</v>
      </c>
      <c r="B82" s="36" t="s">
        <v>150</v>
      </c>
      <c r="C82" s="35">
        <v>1</v>
      </c>
      <c r="D82" s="35">
        <v>228</v>
      </c>
      <c r="E82" s="43">
        <f t="shared" si="3"/>
        <v>239.4</v>
      </c>
      <c r="F82" s="37">
        <f t="shared" si="4"/>
        <v>275</v>
      </c>
    </row>
    <row r="83" spans="1:6" ht="12.75">
      <c r="A83" s="35">
        <v>608</v>
      </c>
      <c r="B83" s="36" t="s">
        <v>151</v>
      </c>
      <c r="C83" s="35">
        <v>1.9</v>
      </c>
      <c r="D83" s="35">
        <v>433</v>
      </c>
      <c r="E83" s="43">
        <f t="shared" si="3"/>
        <v>454.65000000000003</v>
      </c>
      <c r="F83" s="37">
        <f t="shared" si="4"/>
        <v>522.5</v>
      </c>
    </row>
    <row r="84" spans="1:6" ht="12.75">
      <c r="A84" s="35">
        <v>609</v>
      </c>
      <c r="B84" s="36" t="s">
        <v>152</v>
      </c>
      <c r="C84" s="35">
        <v>1.2</v>
      </c>
      <c r="D84" s="35">
        <v>274</v>
      </c>
      <c r="E84" s="43">
        <f t="shared" si="3"/>
        <v>287.7</v>
      </c>
      <c r="F84" s="37">
        <f t="shared" si="4"/>
        <v>330</v>
      </c>
    </row>
    <row r="85" spans="1:6" ht="12.75">
      <c r="A85" s="35">
        <v>610</v>
      </c>
      <c r="B85" s="36" t="s">
        <v>153</v>
      </c>
      <c r="C85" s="35">
        <v>0.5</v>
      </c>
      <c r="D85" s="35">
        <v>114</v>
      </c>
      <c r="E85" s="43">
        <f t="shared" si="3"/>
        <v>119.7</v>
      </c>
      <c r="F85" s="37">
        <f t="shared" si="4"/>
        <v>137.5</v>
      </c>
    </row>
    <row r="86" spans="1:6" ht="12.75">
      <c r="A86" s="35">
        <v>611</v>
      </c>
      <c r="B86" s="36" t="s">
        <v>154</v>
      </c>
      <c r="C86" s="35">
        <v>1</v>
      </c>
      <c r="D86" s="35">
        <v>228</v>
      </c>
      <c r="E86" s="43">
        <f t="shared" si="3"/>
        <v>239.4</v>
      </c>
      <c r="F86" s="37">
        <f t="shared" si="4"/>
        <v>275</v>
      </c>
    </row>
    <row r="87" spans="1:6" ht="12.75">
      <c r="A87" s="35">
        <v>612</v>
      </c>
      <c r="B87" s="36" t="s">
        <v>483</v>
      </c>
      <c r="C87" s="35">
        <v>1</v>
      </c>
      <c r="D87" s="35">
        <v>228</v>
      </c>
      <c r="E87" s="43">
        <f t="shared" si="3"/>
        <v>239.4</v>
      </c>
      <c r="F87" s="37">
        <f t="shared" si="4"/>
        <v>275</v>
      </c>
    </row>
    <row r="88" spans="1:6" ht="12.75">
      <c r="A88" s="35">
        <v>613</v>
      </c>
      <c r="B88" s="36" t="s">
        <v>156</v>
      </c>
      <c r="C88" s="35">
        <v>2.2</v>
      </c>
      <c r="D88" s="35">
        <v>502</v>
      </c>
      <c r="E88" s="43">
        <f t="shared" si="3"/>
        <v>527.1</v>
      </c>
      <c r="F88" s="37">
        <f t="shared" si="4"/>
        <v>605</v>
      </c>
    </row>
    <row r="89" spans="1:6" ht="12.75">
      <c r="A89" s="35">
        <v>614</v>
      </c>
      <c r="B89" s="36" t="s">
        <v>157</v>
      </c>
      <c r="C89" s="35">
        <v>1</v>
      </c>
      <c r="D89" s="35">
        <v>228</v>
      </c>
      <c r="E89" s="43">
        <f t="shared" si="3"/>
        <v>239.4</v>
      </c>
      <c r="F89" s="37">
        <f t="shared" si="4"/>
        <v>275</v>
      </c>
    </row>
    <row r="90" spans="1:6" ht="12.75">
      <c r="A90" s="35">
        <v>615</v>
      </c>
      <c r="B90" s="36" t="s">
        <v>158</v>
      </c>
      <c r="C90" s="35">
        <v>3.5</v>
      </c>
      <c r="D90" s="35">
        <v>798</v>
      </c>
      <c r="E90" s="43">
        <f t="shared" si="3"/>
        <v>837.9000000000001</v>
      </c>
      <c r="F90" s="37">
        <f t="shared" si="4"/>
        <v>962.5</v>
      </c>
    </row>
    <row r="91" spans="1:6" ht="12.75">
      <c r="A91" s="35">
        <v>616</v>
      </c>
      <c r="B91" s="36" t="s">
        <v>484</v>
      </c>
      <c r="C91" s="35">
        <v>4.5</v>
      </c>
      <c r="D91" s="35">
        <v>1984</v>
      </c>
      <c r="E91" s="43">
        <f t="shared" si="3"/>
        <v>2083.2000000000003</v>
      </c>
      <c r="F91" s="37">
        <f t="shared" si="4"/>
        <v>1237.5</v>
      </c>
    </row>
    <row r="92" spans="1:6" ht="12.75">
      <c r="A92" s="35">
        <v>617</v>
      </c>
      <c r="B92" s="36" t="s">
        <v>485</v>
      </c>
      <c r="C92" s="35">
        <v>20</v>
      </c>
      <c r="D92" s="35"/>
      <c r="E92" s="43"/>
      <c r="F92" s="37">
        <f t="shared" si="4"/>
        <v>5500</v>
      </c>
    </row>
    <row r="93" spans="1:6" ht="12.75">
      <c r="A93" s="35">
        <v>618</v>
      </c>
      <c r="B93" s="36" t="s">
        <v>486</v>
      </c>
      <c r="C93" s="35">
        <v>1.9</v>
      </c>
      <c r="D93" s="35">
        <v>433</v>
      </c>
      <c r="E93" s="43">
        <f t="shared" si="3"/>
        <v>454.65000000000003</v>
      </c>
      <c r="F93" s="37">
        <f t="shared" si="4"/>
        <v>522.5</v>
      </c>
    </row>
    <row r="94" spans="1:6" ht="12.75">
      <c r="A94" s="35">
        <v>619</v>
      </c>
      <c r="B94" s="36" t="s">
        <v>487</v>
      </c>
      <c r="C94" s="35">
        <v>0.5</v>
      </c>
      <c r="D94" s="35">
        <f>C94*228</f>
        <v>114</v>
      </c>
      <c r="E94" s="43">
        <f t="shared" si="3"/>
        <v>119.7</v>
      </c>
      <c r="F94" s="37">
        <f t="shared" si="4"/>
        <v>137.5</v>
      </c>
    </row>
    <row r="95" spans="1:6" ht="12.75">
      <c r="A95" s="87" t="s">
        <v>397</v>
      </c>
      <c r="B95" s="87"/>
      <c r="C95" s="87"/>
      <c r="D95" s="87"/>
      <c r="E95" s="87"/>
      <c r="F95" s="87"/>
    </row>
    <row r="96" spans="1:6" ht="12.75">
      <c r="A96" s="19">
        <v>700</v>
      </c>
      <c r="B96" s="20" t="s">
        <v>147</v>
      </c>
      <c r="C96" s="19">
        <v>1</v>
      </c>
      <c r="D96" s="19">
        <v>228</v>
      </c>
      <c r="E96" s="30">
        <f t="shared" si="3"/>
        <v>239.4</v>
      </c>
      <c r="F96" s="28">
        <f>C96*275</f>
        <v>275</v>
      </c>
    </row>
    <row r="97" spans="1:6" ht="12.75">
      <c r="A97" s="19">
        <v>701</v>
      </c>
      <c r="B97" s="20" t="s">
        <v>152</v>
      </c>
      <c r="C97" s="19">
        <v>1.2</v>
      </c>
      <c r="D97" s="19">
        <v>274</v>
      </c>
      <c r="E97" s="30">
        <f t="shared" si="3"/>
        <v>287.7</v>
      </c>
      <c r="F97" s="28">
        <f aca="true" t="shared" si="5" ref="F97:F115">C97*275</f>
        <v>330</v>
      </c>
    </row>
    <row r="98" spans="1:6" ht="12.75">
      <c r="A98" s="19">
        <v>702</v>
      </c>
      <c r="B98" s="20" t="s">
        <v>159</v>
      </c>
      <c r="C98" s="19">
        <v>2.2</v>
      </c>
      <c r="D98" s="19">
        <v>342</v>
      </c>
      <c r="E98" s="30">
        <f t="shared" si="3"/>
        <v>359.1</v>
      </c>
      <c r="F98" s="28">
        <f t="shared" si="5"/>
        <v>605</v>
      </c>
    </row>
    <row r="99" spans="1:6" ht="12.75">
      <c r="A99" s="19">
        <v>703</v>
      </c>
      <c r="B99" s="20" t="s">
        <v>160</v>
      </c>
      <c r="C99" s="19">
        <v>2.2</v>
      </c>
      <c r="D99" s="19">
        <v>502</v>
      </c>
      <c r="E99" s="30">
        <f t="shared" si="3"/>
        <v>527.1</v>
      </c>
      <c r="F99" s="28">
        <f t="shared" si="5"/>
        <v>605</v>
      </c>
    </row>
    <row r="100" spans="1:6" ht="12.75">
      <c r="A100" s="19">
        <v>704</v>
      </c>
      <c r="B100" s="20" t="s">
        <v>161</v>
      </c>
      <c r="C100" s="19">
        <v>2.2</v>
      </c>
      <c r="D100" s="19">
        <v>456</v>
      </c>
      <c r="E100" s="30">
        <f t="shared" si="3"/>
        <v>478.8</v>
      </c>
      <c r="F100" s="28">
        <f t="shared" si="5"/>
        <v>605</v>
      </c>
    </row>
    <row r="101" spans="1:6" ht="12.75">
      <c r="A101" s="19">
        <v>705</v>
      </c>
      <c r="B101" s="20" t="s">
        <v>162</v>
      </c>
      <c r="C101" s="19">
        <v>1</v>
      </c>
      <c r="D101" s="19">
        <v>228</v>
      </c>
      <c r="E101" s="30">
        <f t="shared" si="3"/>
        <v>239.4</v>
      </c>
      <c r="F101" s="28">
        <f t="shared" si="5"/>
        <v>275</v>
      </c>
    </row>
    <row r="102" spans="1:6" ht="12.75">
      <c r="A102" s="19">
        <v>706</v>
      </c>
      <c r="B102" s="20" t="s">
        <v>488</v>
      </c>
      <c r="C102" s="19">
        <v>1.9</v>
      </c>
      <c r="D102" s="19">
        <v>433</v>
      </c>
      <c r="E102" s="30">
        <f t="shared" si="3"/>
        <v>454.65000000000003</v>
      </c>
      <c r="F102" s="28">
        <f t="shared" si="5"/>
        <v>522.5</v>
      </c>
    </row>
    <row r="103" spans="1:6" ht="12.75">
      <c r="A103" s="19">
        <v>707</v>
      </c>
      <c r="B103" s="20" t="s">
        <v>163</v>
      </c>
      <c r="C103" s="19">
        <v>1.8</v>
      </c>
      <c r="D103" s="19">
        <v>410</v>
      </c>
      <c r="E103" s="30">
        <f t="shared" si="3"/>
        <v>430.5</v>
      </c>
      <c r="F103" s="28">
        <f t="shared" si="5"/>
        <v>495</v>
      </c>
    </row>
    <row r="104" spans="1:6" ht="12.75">
      <c r="A104" s="19">
        <v>708</v>
      </c>
      <c r="B104" s="20" t="s">
        <v>489</v>
      </c>
      <c r="C104" s="19">
        <v>1</v>
      </c>
      <c r="D104" s="19">
        <v>228</v>
      </c>
      <c r="E104" s="30">
        <f t="shared" si="3"/>
        <v>239.4</v>
      </c>
      <c r="F104" s="28">
        <f t="shared" si="5"/>
        <v>275</v>
      </c>
    </row>
    <row r="105" spans="1:8" ht="12.75">
      <c r="A105" s="19">
        <v>709</v>
      </c>
      <c r="B105" s="38" t="s">
        <v>490</v>
      </c>
      <c r="C105" s="19">
        <v>0.5</v>
      </c>
      <c r="D105" s="19"/>
      <c r="E105" s="30"/>
      <c r="F105" s="28">
        <f t="shared" si="5"/>
        <v>137.5</v>
      </c>
      <c r="G105" s="39"/>
      <c r="H105" s="40"/>
    </row>
    <row r="106" spans="1:8" ht="12.75">
      <c r="A106" s="19">
        <v>710</v>
      </c>
      <c r="B106" s="38" t="s">
        <v>491</v>
      </c>
      <c r="C106" s="19">
        <v>0.3</v>
      </c>
      <c r="D106" s="19"/>
      <c r="E106" s="30"/>
      <c r="F106" s="28">
        <f t="shared" si="5"/>
        <v>82.5</v>
      </c>
      <c r="G106" s="39"/>
      <c r="H106" s="40"/>
    </row>
    <row r="107" spans="1:8" ht="12.75">
      <c r="A107" s="19">
        <v>711</v>
      </c>
      <c r="B107" s="38" t="s">
        <v>492</v>
      </c>
      <c r="C107" s="19">
        <v>0.5</v>
      </c>
      <c r="D107" s="19"/>
      <c r="E107" s="30"/>
      <c r="F107" s="28">
        <f t="shared" si="5"/>
        <v>137.5</v>
      </c>
      <c r="G107" s="39"/>
      <c r="H107" s="40"/>
    </row>
    <row r="108" spans="1:6" ht="12.75">
      <c r="A108" s="19">
        <v>712</v>
      </c>
      <c r="B108" s="38" t="s">
        <v>164</v>
      </c>
      <c r="C108" s="19">
        <v>1.1</v>
      </c>
      <c r="D108" s="19">
        <v>251</v>
      </c>
      <c r="E108" s="30">
        <f t="shared" si="3"/>
        <v>263.55</v>
      </c>
      <c r="F108" s="28">
        <f t="shared" si="5"/>
        <v>302.5</v>
      </c>
    </row>
    <row r="109" spans="1:6" ht="12.75">
      <c r="A109" s="19">
        <v>713</v>
      </c>
      <c r="B109" s="20" t="s">
        <v>165</v>
      </c>
      <c r="C109" s="19">
        <v>1</v>
      </c>
      <c r="D109" s="19">
        <v>228</v>
      </c>
      <c r="E109" s="30">
        <f t="shared" si="3"/>
        <v>239.4</v>
      </c>
      <c r="F109" s="28">
        <f t="shared" si="5"/>
        <v>275</v>
      </c>
    </row>
    <row r="110" spans="1:6" ht="12.75">
      <c r="A110" s="19">
        <v>714</v>
      </c>
      <c r="B110" s="20" t="s">
        <v>166</v>
      </c>
      <c r="C110" s="19">
        <v>0.4</v>
      </c>
      <c r="D110" s="19">
        <v>91</v>
      </c>
      <c r="E110" s="30">
        <f t="shared" si="3"/>
        <v>95.55</v>
      </c>
      <c r="F110" s="28">
        <f t="shared" si="5"/>
        <v>110</v>
      </c>
    </row>
    <row r="111" spans="1:6" ht="12.75">
      <c r="A111" s="19">
        <v>715</v>
      </c>
      <c r="B111" s="20" t="s">
        <v>167</v>
      </c>
      <c r="C111" s="19">
        <v>1.5</v>
      </c>
      <c r="D111" s="19">
        <v>342</v>
      </c>
      <c r="E111" s="30">
        <f t="shared" si="3"/>
        <v>359.1</v>
      </c>
      <c r="F111" s="28">
        <f t="shared" si="5"/>
        <v>412.5</v>
      </c>
    </row>
    <row r="112" spans="1:6" ht="12.75">
      <c r="A112" s="19">
        <v>716</v>
      </c>
      <c r="B112" s="20" t="s">
        <v>168</v>
      </c>
      <c r="C112" s="19">
        <v>9</v>
      </c>
      <c r="D112" s="19">
        <v>2052</v>
      </c>
      <c r="E112" s="30">
        <f t="shared" si="3"/>
        <v>2154.6</v>
      </c>
      <c r="F112" s="28">
        <f t="shared" si="5"/>
        <v>2475</v>
      </c>
    </row>
    <row r="113" spans="1:6" ht="12.75">
      <c r="A113" s="19">
        <v>717</v>
      </c>
      <c r="B113" s="20" t="s">
        <v>493</v>
      </c>
      <c r="C113" s="19">
        <v>2.2</v>
      </c>
      <c r="D113" s="19">
        <v>502</v>
      </c>
      <c r="E113" s="30">
        <f t="shared" si="3"/>
        <v>527.1</v>
      </c>
      <c r="F113" s="28">
        <f t="shared" si="5"/>
        <v>605</v>
      </c>
    </row>
    <row r="114" spans="1:6" ht="12.75">
      <c r="A114" s="19">
        <v>718</v>
      </c>
      <c r="B114" s="20" t="s">
        <v>494</v>
      </c>
      <c r="C114" s="19">
        <v>0.3</v>
      </c>
      <c r="D114" s="19">
        <v>57</v>
      </c>
      <c r="E114" s="30">
        <f t="shared" si="3"/>
        <v>59.85</v>
      </c>
      <c r="F114" s="28">
        <f t="shared" si="5"/>
        <v>82.5</v>
      </c>
    </row>
    <row r="115" spans="1:6" ht="12.75">
      <c r="A115" s="19">
        <v>719</v>
      </c>
      <c r="B115" s="20" t="s">
        <v>169</v>
      </c>
      <c r="C115" s="19">
        <v>0.8</v>
      </c>
      <c r="D115" s="19">
        <v>182</v>
      </c>
      <c r="E115" s="30">
        <f t="shared" si="3"/>
        <v>191.1</v>
      </c>
      <c r="F115" s="28">
        <f t="shared" si="5"/>
        <v>220</v>
      </c>
    </row>
    <row r="116" spans="1:6" ht="12.75">
      <c r="A116" s="83" t="s">
        <v>398</v>
      </c>
      <c r="B116" s="83"/>
      <c r="C116" s="83"/>
      <c r="D116" s="83"/>
      <c r="E116" s="83"/>
      <c r="F116" s="83"/>
    </row>
    <row r="117" spans="1:6" ht="12.75">
      <c r="A117" s="19">
        <v>800</v>
      </c>
      <c r="B117" s="20" t="s">
        <v>170</v>
      </c>
      <c r="C117" s="19">
        <v>0.7</v>
      </c>
      <c r="D117" s="19">
        <v>160</v>
      </c>
      <c r="E117" s="30">
        <f t="shared" si="3"/>
        <v>168</v>
      </c>
      <c r="F117" s="28">
        <f>C117*275</f>
        <v>192.5</v>
      </c>
    </row>
    <row r="118" spans="1:6" ht="12.75">
      <c r="A118" s="19">
        <v>801</v>
      </c>
      <c r="B118" s="20" t="s">
        <v>141</v>
      </c>
      <c r="C118" s="19">
        <v>1</v>
      </c>
      <c r="D118" s="19">
        <v>228</v>
      </c>
      <c r="E118" s="30">
        <f t="shared" si="3"/>
        <v>239.4</v>
      </c>
      <c r="F118" s="28">
        <f aca="true" t="shared" si="6" ref="F118:F128">C118*275</f>
        <v>275</v>
      </c>
    </row>
    <row r="119" spans="1:6" ht="12.75">
      <c r="A119" s="19">
        <v>802</v>
      </c>
      <c r="B119" s="20" t="s">
        <v>171</v>
      </c>
      <c r="C119" s="19">
        <v>1.5</v>
      </c>
      <c r="D119" s="19">
        <v>342</v>
      </c>
      <c r="E119" s="30">
        <f t="shared" si="3"/>
        <v>359.1</v>
      </c>
      <c r="F119" s="28">
        <f t="shared" si="6"/>
        <v>412.5</v>
      </c>
    </row>
    <row r="120" spans="1:6" ht="12.75">
      <c r="A120" s="19">
        <v>803</v>
      </c>
      <c r="B120" s="20" t="s">
        <v>172</v>
      </c>
      <c r="C120" s="19">
        <v>1.9</v>
      </c>
      <c r="D120" s="19">
        <v>433</v>
      </c>
      <c r="E120" s="30">
        <f t="shared" si="3"/>
        <v>454.65000000000003</v>
      </c>
      <c r="F120" s="28">
        <f t="shared" si="6"/>
        <v>522.5</v>
      </c>
    </row>
    <row r="121" spans="1:6" ht="12.75">
      <c r="A121" s="19">
        <v>804</v>
      </c>
      <c r="B121" s="20" t="s">
        <v>173</v>
      </c>
      <c r="C121" s="19">
        <v>0.6</v>
      </c>
      <c r="D121" s="19">
        <v>137</v>
      </c>
      <c r="E121" s="30">
        <f t="shared" si="3"/>
        <v>143.85</v>
      </c>
      <c r="F121" s="28">
        <f t="shared" si="6"/>
        <v>165</v>
      </c>
    </row>
    <row r="122" spans="1:6" ht="12.75">
      <c r="A122" s="19">
        <v>805</v>
      </c>
      <c r="B122" s="20" t="s">
        <v>174</v>
      </c>
      <c r="C122" s="19">
        <v>0.2</v>
      </c>
      <c r="D122" s="19">
        <v>46</v>
      </c>
      <c r="E122" s="30">
        <f t="shared" si="3"/>
        <v>48.300000000000004</v>
      </c>
      <c r="F122" s="28">
        <f t="shared" si="6"/>
        <v>55</v>
      </c>
    </row>
    <row r="123" spans="1:6" ht="12.75">
      <c r="A123" s="19">
        <v>806</v>
      </c>
      <c r="B123" s="20" t="s">
        <v>451</v>
      </c>
      <c r="C123" s="19">
        <v>1</v>
      </c>
      <c r="D123" s="19">
        <v>228</v>
      </c>
      <c r="E123" s="30">
        <f t="shared" si="3"/>
        <v>239.4</v>
      </c>
      <c r="F123" s="28">
        <f t="shared" si="6"/>
        <v>275</v>
      </c>
    </row>
    <row r="124" spans="1:6" ht="12.75">
      <c r="A124" s="19">
        <v>807</v>
      </c>
      <c r="B124" s="20" t="s">
        <v>175</v>
      </c>
      <c r="C124" s="19">
        <v>0.5</v>
      </c>
      <c r="D124" s="19">
        <v>114</v>
      </c>
      <c r="E124" s="30">
        <f t="shared" si="3"/>
        <v>119.7</v>
      </c>
      <c r="F124" s="28">
        <f t="shared" si="6"/>
        <v>137.5</v>
      </c>
    </row>
    <row r="125" spans="1:6" ht="12.75">
      <c r="A125" s="19">
        <v>808</v>
      </c>
      <c r="B125" s="20" t="s">
        <v>176</v>
      </c>
      <c r="C125" s="19">
        <v>3.5</v>
      </c>
      <c r="D125" s="19">
        <v>798</v>
      </c>
      <c r="E125" s="30">
        <f t="shared" si="3"/>
        <v>837.9000000000001</v>
      </c>
      <c r="F125" s="28">
        <f t="shared" si="6"/>
        <v>962.5</v>
      </c>
    </row>
    <row r="126" spans="1:6" ht="12.75">
      <c r="A126" s="19">
        <v>809</v>
      </c>
      <c r="B126" s="20" t="s">
        <v>177</v>
      </c>
      <c r="C126" s="19">
        <v>1</v>
      </c>
      <c r="D126" s="19">
        <v>228</v>
      </c>
      <c r="E126" s="30">
        <f t="shared" si="3"/>
        <v>239.4</v>
      </c>
      <c r="F126" s="28">
        <f t="shared" si="6"/>
        <v>275</v>
      </c>
    </row>
    <row r="127" spans="1:6" ht="12.75">
      <c r="A127" s="19">
        <v>810</v>
      </c>
      <c r="B127" s="20" t="s">
        <v>494</v>
      </c>
      <c r="C127" s="19">
        <v>0.3</v>
      </c>
      <c r="D127" s="19">
        <v>57</v>
      </c>
      <c r="E127" s="30">
        <f t="shared" si="3"/>
        <v>59.85</v>
      </c>
      <c r="F127" s="28">
        <f t="shared" si="6"/>
        <v>82.5</v>
      </c>
    </row>
    <row r="128" spans="1:6" ht="12.75">
      <c r="A128" s="19">
        <v>811</v>
      </c>
      <c r="B128" s="20" t="s">
        <v>389</v>
      </c>
      <c r="C128" s="19">
        <v>1</v>
      </c>
      <c r="D128" s="19">
        <v>228</v>
      </c>
      <c r="E128" s="30">
        <f t="shared" si="3"/>
        <v>239.4</v>
      </c>
      <c r="F128" s="28">
        <f t="shared" si="6"/>
        <v>275</v>
      </c>
    </row>
    <row r="129" spans="1:6" ht="12.75">
      <c r="A129" s="83" t="s">
        <v>399</v>
      </c>
      <c r="B129" s="83"/>
      <c r="C129" s="83"/>
      <c r="D129" s="83"/>
      <c r="E129" s="83"/>
      <c r="F129" s="83"/>
    </row>
    <row r="130" spans="1:6" ht="12.75">
      <c r="A130" s="19">
        <v>900</v>
      </c>
      <c r="B130" s="20" t="s">
        <v>147</v>
      </c>
      <c r="C130" s="19">
        <v>0.8</v>
      </c>
      <c r="D130" s="19">
        <v>228</v>
      </c>
      <c r="E130" s="30">
        <f t="shared" si="3"/>
        <v>239.4</v>
      </c>
      <c r="F130" s="28">
        <f>C130*275</f>
        <v>220</v>
      </c>
    </row>
    <row r="131" spans="1:6" ht="12.75">
      <c r="A131" s="19">
        <v>901</v>
      </c>
      <c r="B131" s="20" t="s">
        <v>212</v>
      </c>
      <c r="C131" s="19">
        <v>1.1</v>
      </c>
      <c r="D131" s="19">
        <v>274</v>
      </c>
      <c r="E131" s="30">
        <f t="shared" si="3"/>
        <v>287.7</v>
      </c>
      <c r="F131" s="28">
        <f aca="true" t="shared" si="7" ref="F131:F144">C131*275</f>
        <v>302.5</v>
      </c>
    </row>
    <row r="132" spans="1:6" ht="12.75">
      <c r="A132" s="19">
        <v>902</v>
      </c>
      <c r="B132" s="20" t="s">
        <v>146</v>
      </c>
      <c r="C132" s="19">
        <v>1.2</v>
      </c>
      <c r="D132" s="19">
        <v>479</v>
      </c>
      <c r="E132" s="30">
        <f t="shared" si="3"/>
        <v>502.95000000000005</v>
      </c>
      <c r="F132" s="28">
        <f t="shared" si="7"/>
        <v>330</v>
      </c>
    </row>
    <row r="133" spans="1:6" ht="12.75">
      <c r="A133" s="19">
        <v>903</v>
      </c>
      <c r="B133" s="20" t="s">
        <v>583</v>
      </c>
      <c r="C133" s="19">
        <v>2</v>
      </c>
      <c r="D133" s="19"/>
      <c r="E133" s="30"/>
      <c r="F133" s="28">
        <f t="shared" si="7"/>
        <v>550</v>
      </c>
    </row>
    <row r="134" spans="1:6" ht="12.75">
      <c r="A134" s="19">
        <v>904</v>
      </c>
      <c r="B134" s="34" t="s">
        <v>582</v>
      </c>
      <c r="C134" s="19">
        <v>2</v>
      </c>
      <c r="D134" s="19"/>
      <c r="E134" s="30"/>
      <c r="F134" s="28">
        <f t="shared" si="7"/>
        <v>550</v>
      </c>
    </row>
    <row r="135" spans="1:6" ht="12.75">
      <c r="A135" s="19">
        <v>905</v>
      </c>
      <c r="B135" s="34" t="s">
        <v>495</v>
      </c>
      <c r="C135" s="19">
        <v>0.3</v>
      </c>
      <c r="D135" s="19"/>
      <c r="E135" s="30"/>
      <c r="F135" s="28">
        <f t="shared" si="7"/>
        <v>82.5</v>
      </c>
    </row>
    <row r="136" spans="1:6" ht="12.75">
      <c r="A136" s="19">
        <v>906</v>
      </c>
      <c r="B136" s="34" t="s">
        <v>496</v>
      </c>
      <c r="C136" s="19">
        <v>2</v>
      </c>
      <c r="D136" s="19"/>
      <c r="E136" s="30"/>
      <c r="F136" s="28">
        <f t="shared" si="7"/>
        <v>550</v>
      </c>
    </row>
    <row r="137" spans="1:6" ht="12.75">
      <c r="A137" s="19">
        <v>907</v>
      </c>
      <c r="B137" s="20" t="s">
        <v>178</v>
      </c>
      <c r="C137" s="19">
        <v>1</v>
      </c>
      <c r="D137" s="19">
        <v>228</v>
      </c>
      <c r="E137" s="30">
        <f t="shared" si="3"/>
        <v>239.4</v>
      </c>
      <c r="F137" s="28">
        <f t="shared" si="7"/>
        <v>275</v>
      </c>
    </row>
    <row r="138" spans="1:6" ht="12.75">
      <c r="A138" s="19">
        <v>908</v>
      </c>
      <c r="B138" s="20" t="s">
        <v>584</v>
      </c>
      <c r="C138" s="19">
        <v>1</v>
      </c>
      <c r="D138" s="19">
        <v>114</v>
      </c>
      <c r="E138" s="30">
        <f t="shared" si="3"/>
        <v>119.7</v>
      </c>
      <c r="F138" s="28">
        <f t="shared" si="7"/>
        <v>275</v>
      </c>
    </row>
    <row r="139" spans="1:6" ht="12.75">
      <c r="A139" s="19">
        <v>909</v>
      </c>
      <c r="B139" s="20" t="s">
        <v>179</v>
      </c>
      <c r="C139" s="19">
        <v>3.3</v>
      </c>
      <c r="D139" s="19">
        <v>752</v>
      </c>
      <c r="E139" s="30">
        <f aca="true" t="shared" si="8" ref="E139:E213">D139*1.05</f>
        <v>789.6</v>
      </c>
      <c r="F139" s="28">
        <f t="shared" si="7"/>
        <v>907.5</v>
      </c>
    </row>
    <row r="140" spans="1:6" ht="12.75">
      <c r="A140" s="19">
        <v>910</v>
      </c>
      <c r="B140" s="20" t="s">
        <v>497</v>
      </c>
      <c r="C140" s="19">
        <v>4</v>
      </c>
      <c r="D140" s="19">
        <v>57</v>
      </c>
      <c r="E140" s="30">
        <f t="shared" si="8"/>
        <v>59.85</v>
      </c>
      <c r="F140" s="28">
        <f t="shared" si="7"/>
        <v>1100</v>
      </c>
    </row>
    <row r="141" spans="1:6" ht="12.75">
      <c r="A141" s="19">
        <v>911</v>
      </c>
      <c r="B141" s="34" t="s">
        <v>490</v>
      </c>
      <c r="C141" s="19">
        <v>0.5</v>
      </c>
      <c r="D141" s="19"/>
      <c r="E141" s="30"/>
      <c r="F141" s="28">
        <f t="shared" si="7"/>
        <v>137.5</v>
      </c>
    </row>
    <row r="142" spans="1:6" ht="12.75">
      <c r="A142" s="19">
        <v>912</v>
      </c>
      <c r="B142" s="34" t="s">
        <v>491</v>
      </c>
      <c r="C142" s="19">
        <v>0.3</v>
      </c>
      <c r="D142" s="19"/>
      <c r="E142" s="30"/>
      <c r="F142" s="28">
        <f t="shared" si="7"/>
        <v>82.5</v>
      </c>
    </row>
    <row r="143" spans="1:6" ht="12.75">
      <c r="A143" s="19">
        <v>913</v>
      </c>
      <c r="B143" s="34" t="s">
        <v>492</v>
      </c>
      <c r="C143" s="19">
        <v>0.5</v>
      </c>
      <c r="D143" s="19"/>
      <c r="E143" s="30"/>
      <c r="F143" s="28">
        <f t="shared" si="7"/>
        <v>137.5</v>
      </c>
    </row>
    <row r="144" spans="1:6" ht="12.75">
      <c r="A144" s="19">
        <v>914</v>
      </c>
      <c r="B144" s="20" t="s">
        <v>180</v>
      </c>
      <c r="C144" s="19">
        <v>1</v>
      </c>
      <c r="D144" s="19">
        <v>228</v>
      </c>
      <c r="E144" s="30">
        <f t="shared" si="8"/>
        <v>239.4</v>
      </c>
      <c r="F144" s="28">
        <f t="shared" si="7"/>
        <v>275</v>
      </c>
    </row>
    <row r="145" spans="1:6" ht="12.75">
      <c r="A145" s="19">
        <v>915</v>
      </c>
      <c r="B145" s="20" t="s">
        <v>173</v>
      </c>
      <c r="C145" s="19">
        <v>0.5</v>
      </c>
      <c r="D145" s="19">
        <v>137</v>
      </c>
      <c r="E145" s="30">
        <f>D145*1.05</f>
        <v>143.85</v>
      </c>
      <c r="F145" s="28">
        <f>C145*275</f>
        <v>137.5</v>
      </c>
    </row>
    <row r="146" spans="1:6" ht="12.75">
      <c r="A146" s="19">
        <v>916</v>
      </c>
      <c r="B146" s="20" t="s">
        <v>498</v>
      </c>
      <c r="C146" s="19">
        <v>0.5</v>
      </c>
      <c r="D146" s="19">
        <v>137</v>
      </c>
      <c r="E146" s="30">
        <f>D146*1.05</f>
        <v>143.85</v>
      </c>
      <c r="F146" s="28">
        <f>C146*275</f>
        <v>137.5</v>
      </c>
    </row>
    <row r="147" spans="1:6" ht="12.75">
      <c r="A147" s="83" t="s">
        <v>400</v>
      </c>
      <c r="B147" s="83"/>
      <c r="C147" s="83"/>
      <c r="D147" s="83"/>
      <c r="E147" s="83"/>
      <c r="F147" s="83"/>
    </row>
    <row r="148" spans="1:6" ht="12.75">
      <c r="A148" s="19">
        <v>1000</v>
      </c>
      <c r="B148" s="20" t="s">
        <v>410</v>
      </c>
      <c r="C148" s="19">
        <v>1</v>
      </c>
      <c r="D148" s="19">
        <v>228</v>
      </c>
      <c r="E148" s="30">
        <f t="shared" si="8"/>
        <v>239.4</v>
      </c>
      <c r="F148" s="28">
        <f>C148*275</f>
        <v>275</v>
      </c>
    </row>
    <row r="149" spans="1:6" ht="12.75">
      <c r="A149" s="19">
        <v>1001</v>
      </c>
      <c r="B149" s="20" t="s">
        <v>411</v>
      </c>
      <c r="C149" s="19">
        <v>1.9</v>
      </c>
      <c r="D149" s="19">
        <v>4330</v>
      </c>
      <c r="E149" s="30">
        <f t="shared" si="8"/>
        <v>4546.5</v>
      </c>
      <c r="F149" s="28">
        <f aca="true" t="shared" si="9" ref="F149:F159">C149*275</f>
        <v>522.5</v>
      </c>
    </row>
    <row r="150" spans="1:6" ht="12.75">
      <c r="A150" s="19">
        <v>1002</v>
      </c>
      <c r="B150" s="20" t="s">
        <v>181</v>
      </c>
      <c r="C150" s="19">
        <v>1.1</v>
      </c>
      <c r="D150" s="19">
        <v>251</v>
      </c>
      <c r="E150" s="30">
        <f t="shared" si="8"/>
        <v>263.55</v>
      </c>
      <c r="F150" s="28">
        <f t="shared" si="9"/>
        <v>302.5</v>
      </c>
    </row>
    <row r="151" spans="1:6" ht="12.75">
      <c r="A151" s="19">
        <v>1003</v>
      </c>
      <c r="B151" s="20" t="s">
        <v>182</v>
      </c>
      <c r="C151" s="19">
        <v>1.5</v>
      </c>
      <c r="D151" s="19">
        <v>342</v>
      </c>
      <c r="E151" s="30">
        <f t="shared" si="8"/>
        <v>359.1</v>
      </c>
      <c r="F151" s="28">
        <f t="shared" si="9"/>
        <v>412.5</v>
      </c>
    </row>
    <row r="152" spans="1:6" ht="12.75">
      <c r="A152" s="19">
        <v>1004</v>
      </c>
      <c r="B152" s="20" t="s">
        <v>499</v>
      </c>
      <c r="C152" s="19">
        <v>2</v>
      </c>
      <c r="D152" s="19">
        <v>228</v>
      </c>
      <c r="E152" s="30">
        <f t="shared" si="8"/>
        <v>239.4</v>
      </c>
      <c r="F152" s="28">
        <f t="shared" si="9"/>
        <v>550</v>
      </c>
    </row>
    <row r="153" spans="1:6" ht="12.75">
      <c r="A153" s="19">
        <v>1005</v>
      </c>
      <c r="B153" s="20" t="s">
        <v>436</v>
      </c>
      <c r="C153" s="19">
        <v>3</v>
      </c>
      <c r="D153" s="19">
        <v>365</v>
      </c>
      <c r="E153" s="30">
        <f t="shared" si="8"/>
        <v>383.25</v>
      </c>
      <c r="F153" s="28">
        <f t="shared" si="9"/>
        <v>825</v>
      </c>
    </row>
    <row r="154" spans="1:6" ht="12.75">
      <c r="A154" s="19">
        <v>1006</v>
      </c>
      <c r="B154" s="20" t="s">
        <v>173</v>
      </c>
      <c r="C154" s="19">
        <v>0.6</v>
      </c>
      <c r="D154" s="19">
        <v>137</v>
      </c>
      <c r="E154" s="30">
        <f t="shared" si="8"/>
        <v>143.85</v>
      </c>
      <c r="F154" s="28">
        <f t="shared" si="9"/>
        <v>165</v>
      </c>
    </row>
    <row r="155" spans="1:6" ht="12.75">
      <c r="A155" s="19">
        <v>1007</v>
      </c>
      <c r="B155" s="20" t="s">
        <v>188</v>
      </c>
      <c r="C155" s="19">
        <v>1.6</v>
      </c>
      <c r="D155" s="19">
        <v>365</v>
      </c>
      <c r="E155" s="30">
        <f t="shared" si="8"/>
        <v>383.25</v>
      </c>
      <c r="F155" s="28">
        <f t="shared" si="9"/>
        <v>440</v>
      </c>
    </row>
    <row r="156" spans="1:6" ht="12.75">
      <c r="A156" s="19">
        <v>1008</v>
      </c>
      <c r="B156" s="20" t="s">
        <v>183</v>
      </c>
      <c r="C156" s="19">
        <v>0.6</v>
      </c>
      <c r="D156" s="19">
        <v>137</v>
      </c>
      <c r="E156" s="30">
        <f t="shared" si="8"/>
        <v>143.85</v>
      </c>
      <c r="F156" s="28">
        <f t="shared" si="9"/>
        <v>165</v>
      </c>
    </row>
    <row r="157" spans="1:6" ht="12.75">
      <c r="A157" s="19">
        <v>1009</v>
      </c>
      <c r="B157" s="20" t="s">
        <v>184</v>
      </c>
      <c r="C157" s="19">
        <v>0.5</v>
      </c>
      <c r="D157" s="19">
        <v>114</v>
      </c>
      <c r="E157" s="30">
        <f t="shared" si="8"/>
        <v>119.7</v>
      </c>
      <c r="F157" s="28">
        <f t="shared" si="9"/>
        <v>137.5</v>
      </c>
    </row>
    <row r="158" spans="1:6" ht="12.75">
      <c r="A158" s="19">
        <v>1010</v>
      </c>
      <c r="B158" s="20" t="s">
        <v>185</v>
      </c>
      <c r="C158" s="19">
        <v>0.5</v>
      </c>
      <c r="D158" s="19">
        <v>114</v>
      </c>
      <c r="E158" s="30">
        <f t="shared" si="8"/>
        <v>119.7</v>
      </c>
      <c r="F158" s="28">
        <f t="shared" si="9"/>
        <v>137.5</v>
      </c>
    </row>
    <row r="159" spans="1:6" ht="12.75">
      <c r="A159" s="19">
        <v>1011</v>
      </c>
      <c r="B159" s="20" t="s">
        <v>186</v>
      </c>
      <c r="C159" s="19">
        <v>1</v>
      </c>
      <c r="D159" s="19">
        <v>114</v>
      </c>
      <c r="E159" s="30">
        <f t="shared" si="8"/>
        <v>119.7</v>
      </c>
      <c r="F159" s="28">
        <f t="shared" si="9"/>
        <v>275</v>
      </c>
    </row>
    <row r="160" spans="1:6" ht="12.75">
      <c r="A160" s="83" t="s">
        <v>401</v>
      </c>
      <c r="B160" s="83"/>
      <c r="C160" s="83"/>
      <c r="D160" s="83"/>
      <c r="E160" s="83"/>
      <c r="F160" s="83"/>
    </row>
    <row r="161" spans="1:6" ht="12.75">
      <c r="A161" s="19">
        <v>1100</v>
      </c>
      <c r="B161" s="20" t="s">
        <v>189</v>
      </c>
      <c r="C161" s="19">
        <v>0.5</v>
      </c>
      <c r="D161" s="19">
        <v>114</v>
      </c>
      <c r="E161" s="30">
        <f t="shared" si="8"/>
        <v>119.7</v>
      </c>
      <c r="F161" s="28">
        <f>C161*275</f>
        <v>137.5</v>
      </c>
    </row>
    <row r="162" spans="1:6" ht="12.75">
      <c r="A162" s="19">
        <v>1101</v>
      </c>
      <c r="B162" s="20" t="s">
        <v>190</v>
      </c>
      <c r="C162" s="19">
        <v>1.3</v>
      </c>
      <c r="D162" s="19">
        <v>296</v>
      </c>
      <c r="E162" s="30">
        <f t="shared" si="8"/>
        <v>310.8</v>
      </c>
      <c r="F162" s="28">
        <f aca="true" t="shared" si="10" ref="F162:F170">C162*275</f>
        <v>357.5</v>
      </c>
    </row>
    <row r="163" spans="1:6" ht="12.75">
      <c r="A163" s="19">
        <v>1102</v>
      </c>
      <c r="B163" s="20" t="s">
        <v>191</v>
      </c>
      <c r="C163" s="19">
        <v>1.9</v>
      </c>
      <c r="D163" s="19">
        <v>433</v>
      </c>
      <c r="E163" s="30">
        <f t="shared" si="8"/>
        <v>454.65000000000003</v>
      </c>
      <c r="F163" s="28">
        <f t="shared" si="10"/>
        <v>522.5</v>
      </c>
    </row>
    <row r="164" spans="1:6" ht="12.75">
      <c r="A164" s="19">
        <v>1103</v>
      </c>
      <c r="B164" s="20" t="s">
        <v>192</v>
      </c>
      <c r="C164" s="19">
        <v>1.8</v>
      </c>
      <c r="D164" s="19">
        <v>410</v>
      </c>
      <c r="E164" s="30">
        <f t="shared" si="8"/>
        <v>430.5</v>
      </c>
      <c r="F164" s="28">
        <f t="shared" si="10"/>
        <v>495</v>
      </c>
    </row>
    <row r="165" spans="1:6" ht="12.75">
      <c r="A165" s="19">
        <v>1104</v>
      </c>
      <c r="B165" s="20" t="s">
        <v>500</v>
      </c>
      <c r="C165" s="19">
        <v>1</v>
      </c>
      <c r="D165" s="19">
        <v>228</v>
      </c>
      <c r="E165" s="30">
        <f t="shared" si="8"/>
        <v>239.4</v>
      </c>
      <c r="F165" s="28">
        <f t="shared" si="10"/>
        <v>275</v>
      </c>
    </row>
    <row r="166" spans="1:6" ht="12.75">
      <c r="A166" s="19">
        <v>1105</v>
      </c>
      <c r="B166" s="20" t="s">
        <v>501</v>
      </c>
      <c r="C166" s="19">
        <v>0.5</v>
      </c>
      <c r="D166" s="19"/>
      <c r="E166" s="30"/>
      <c r="F166" s="28">
        <f t="shared" si="10"/>
        <v>137.5</v>
      </c>
    </row>
    <row r="167" spans="1:6" ht="12.75">
      <c r="A167" s="19">
        <v>1106</v>
      </c>
      <c r="B167" s="20" t="s">
        <v>193</v>
      </c>
      <c r="C167" s="19">
        <v>0.3</v>
      </c>
      <c r="D167" s="19">
        <v>68</v>
      </c>
      <c r="E167" s="30">
        <f t="shared" si="8"/>
        <v>71.4</v>
      </c>
      <c r="F167" s="28">
        <f t="shared" si="10"/>
        <v>82.5</v>
      </c>
    </row>
    <row r="168" spans="1:6" ht="12.75">
      <c r="A168" s="19">
        <v>1107</v>
      </c>
      <c r="B168" s="20" t="s">
        <v>194</v>
      </c>
      <c r="C168" s="19">
        <v>0.3</v>
      </c>
      <c r="D168" s="19">
        <v>68</v>
      </c>
      <c r="E168" s="30">
        <f t="shared" si="8"/>
        <v>71.4</v>
      </c>
      <c r="F168" s="28">
        <f t="shared" si="10"/>
        <v>82.5</v>
      </c>
    </row>
    <row r="169" spans="1:6" ht="12.75">
      <c r="A169" s="19">
        <v>1108</v>
      </c>
      <c r="B169" s="20" t="s">
        <v>173</v>
      </c>
      <c r="C169" s="19">
        <v>0.6</v>
      </c>
      <c r="D169" s="19">
        <v>137</v>
      </c>
      <c r="E169" s="30">
        <f t="shared" si="8"/>
        <v>143.85</v>
      </c>
      <c r="F169" s="28">
        <f t="shared" si="10"/>
        <v>165</v>
      </c>
    </row>
    <row r="170" spans="1:6" ht="12.75">
      <c r="A170" s="19">
        <v>1109</v>
      </c>
      <c r="B170" s="20" t="s">
        <v>195</v>
      </c>
      <c r="C170" s="19">
        <v>2.1</v>
      </c>
      <c r="D170" s="19">
        <v>479</v>
      </c>
      <c r="E170" s="30">
        <f t="shared" si="8"/>
        <v>502.95000000000005</v>
      </c>
      <c r="F170" s="28">
        <f t="shared" si="10"/>
        <v>577.5</v>
      </c>
    </row>
    <row r="171" spans="1:6" ht="12.75">
      <c r="A171" s="83" t="s">
        <v>402</v>
      </c>
      <c r="B171" s="83"/>
      <c r="C171" s="83"/>
      <c r="D171" s="83"/>
      <c r="E171" s="83"/>
      <c r="F171" s="83"/>
    </row>
    <row r="172" spans="1:6" ht="12.75">
      <c r="A172" s="19">
        <v>1202</v>
      </c>
      <c r="B172" s="20" t="s">
        <v>196</v>
      </c>
      <c r="C172" s="19">
        <v>2</v>
      </c>
      <c r="D172" s="19">
        <v>456</v>
      </c>
      <c r="E172" s="30">
        <f t="shared" si="8"/>
        <v>478.8</v>
      </c>
      <c r="F172" s="28">
        <f>C172*275</f>
        <v>550</v>
      </c>
    </row>
    <row r="173" spans="1:6" ht="12.75">
      <c r="A173" s="19">
        <v>1203</v>
      </c>
      <c r="B173" s="20" t="s">
        <v>197</v>
      </c>
      <c r="C173" s="19">
        <v>1</v>
      </c>
      <c r="D173" s="19">
        <v>228</v>
      </c>
      <c r="E173" s="30">
        <f t="shared" si="8"/>
        <v>239.4</v>
      </c>
      <c r="F173" s="28">
        <f>C173*275</f>
        <v>275</v>
      </c>
    </row>
    <row r="174" spans="1:6" ht="12.75">
      <c r="A174" s="19">
        <v>1204</v>
      </c>
      <c r="B174" s="20" t="s">
        <v>198</v>
      </c>
      <c r="C174" s="19">
        <v>0.5</v>
      </c>
      <c r="D174" s="19">
        <v>114</v>
      </c>
      <c r="E174" s="30">
        <f t="shared" si="8"/>
        <v>119.7</v>
      </c>
      <c r="F174" s="28">
        <f>C174*275</f>
        <v>137.5</v>
      </c>
    </row>
    <row r="175" spans="1:6" ht="12.75">
      <c r="A175" s="19">
        <v>1205</v>
      </c>
      <c r="B175" s="20" t="s">
        <v>199</v>
      </c>
      <c r="C175" s="19">
        <v>0.5</v>
      </c>
      <c r="D175" s="19">
        <v>114</v>
      </c>
      <c r="E175" s="30">
        <f t="shared" si="8"/>
        <v>119.7</v>
      </c>
      <c r="F175" s="28">
        <f>C175*275</f>
        <v>137.5</v>
      </c>
    </row>
    <row r="176" spans="1:6" ht="12.75">
      <c r="A176" s="19">
        <v>1206</v>
      </c>
      <c r="B176" s="20" t="s">
        <v>502</v>
      </c>
      <c r="C176" s="19">
        <v>4</v>
      </c>
      <c r="D176" s="19">
        <v>228</v>
      </c>
      <c r="E176" s="30">
        <f t="shared" si="8"/>
        <v>239.4</v>
      </c>
      <c r="F176" s="28">
        <f>C176*275</f>
        <v>1100</v>
      </c>
    </row>
    <row r="177" spans="1:6" ht="12.75">
      <c r="A177" s="83" t="s">
        <v>437</v>
      </c>
      <c r="B177" s="83"/>
      <c r="C177" s="83"/>
      <c r="D177" s="83"/>
      <c r="E177" s="83"/>
      <c r="F177" s="83"/>
    </row>
    <row r="178" spans="1:6" ht="12.75">
      <c r="A178" s="19">
        <v>1300</v>
      </c>
      <c r="B178" s="20" t="s">
        <v>147</v>
      </c>
      <c r="C178" s="19">
        <v>1</v>
      </c>
      <c r="D178" s="19">
        <v>228</v>
      </c>
      <c r="E178" s="30">
        <f t="shared" si="8"/>
        <v>239.4</v>
      </c>
      <c r="F178" s="28">
        <f>C178*275</f>
        <v>275</v>
      </c>
    </row>
    <row r="179" spans="1:6" ht="12.75">
      <c r="A179" s="19">
        <v>1301</v>
      </c>
      <c r="B179" s="20" t="s">
        <v>503</v>
      </c>
      <c r="C179" s="19">
        <v>0.3</v>
      </c>
      <c r="D179" s="19">
        <v>57</v>
      </c>
      <c r="E179" s="30">
        <f t="shared" si="8"/>
        <v>59.85</v>
      </c>
      <c r="F179" s="28">
        <f aca="true" t="shared" si="11" ref="F179:F189">C179*275</f>
        <v>82.5</v>
      </c>
    </row>
    <row r="180" spans="1:6" ht="12.75">
      <c r="A180" s="19">
        <v>1302</v>
      </c>
      <c r="B180" s="20" t="s">
        <v>504</v>
      </c>
      <c r="C180" s="19">
        <v>1</v>
      </c>
      <c r="D180" s="19">
        <v>228</v>
      </c>
      <c r="E180" s="30">
        <f t="shared" si="8"/>
        <v>239.4</v>
      </c>
      <c r="F180" s="28">
        <f t="shared" si="11"/>
        <v>275</v>
      </c>
    </row>
    <row r="181" spans="1:6" ht="12.75">
      <c r="A181" s="19">
        <v>1303</v>
      </c>
      <c r="B181" s="20" t="s">
        <v>200</v>
      </c>
      <c r="C181" s="19">
        <v>1.5</v>
      </c>
      <c r="D181" s="19">
        <v>114</v>
      </c>
      <c r="E181" s="30">
        <f t="shared" si="8"/>
        <v>119.7</v>
      </c>
      <c r="F181" s="28">
        <f t="shared" si="11"/>
        <v>412.5</v>
      </c>
    </row>
    <row r="182" spans="1:6" ht="12.75">
      <c r="A182" s="19">
        <v>1304</v>
      </c>
      <c r="B182" s="20" t="s">
        <v>505</v>
      </c>
      <c r="C182" s="19">
        <v>2.1</v>
      </c>
      <c r="D182" s="19">
        <v>251</v>
      </c>
      <c r="E182" s="30">
        <f t="shared" si="8"/>
        <v>263.55</v>
      </c>
      <c r="F182" s="28">
        <f t="shared" si="11"/>
        <v>577.5</v>
      </c>
    </row>
    <row r="183" spans="1:6" ht="12.75">
      <c r="A183" s="19">
        <v>1305</v>
      </c>
      <c r="B183" s="20" t="s">
        <v>201</v>
      </c>
      <c r="C183" s="19">
        <v>2.2</v>
      </c>
      <c r="D183" s="19">
        <v>501</v>
      </c>
      <c r="E183" s="30">
        <f t="shared" si="8"/>
        <v>526.0500000000001</v>
      </c>
      <c r="F183" s="28">
        <f t="shared" si="11"/>
        <v>605</v>
      </c>
    </row>
    <row r="184" spans="1:6" ht="12.75">
      <c r="A184" s="19">
        <v>1306</v>
      </c>
      <c r="B184" s="20" t="s">
        <v>144</v>
      </c>
      <c r="C184" s="19">
        <v>0.6</v>
      </c>
      <c r="D184" s="19">
        <v>137</v>
      </c>
      <c r="E184" s="30">
        <f t="shared" si="8"/>
        <v>143.85</v>
      </c>
      <c r="F184" s="28">
        <f t="shared" si="11"/>
        <v>165</v>
      </c>
    </row>
    <row r="185" spans="1:6" ht="12.75">
      <c r="A185" s="19">
        <v>1307</v>
      </c>
      <c r="B185" s="20" t="s">
        <v>506</v>
      </c>
      <c r="C185" s="19">
        <v>0.5</v>
      </c>
      <c r="D185" s="19">
        <v>114</v>
      </c>
      <c r="E185" s="30">
        <f t="shared" si="8"/>
        <v>119.7</v>
      </c>
      <c r="F185" s="28">
        <f t="shared" si="11"/>
        <v>137.5</v>
      </c>
    </row>
    <row r="186" spans="1:6" ht="12.75">
      <c r="A186" s="19">
        <v>1308</v>
      </c>
      <c r="B186" s="20" t="s">
        <v>202</v>
      </c>
      <c r="C186" s="19">
        <v>2</v>
      </c>
      <c r="D186" s="19">
        <v>456</v>
      </c>
      <c r="E186" s="30">
        <f t="shared" si="8"/>
        <v>478.8</v>
      </c>
      <c r="F186" s="28">
        <f t="shared" si="11"/>
        <v>550</v>
      </c>
    </row>
    <row r="187" spans="1:6" ht="12.75">
      <c r="A187" s="19">
        <v>1309</v>
      </c>
      <c r="B187" s="20" t="s">
        <v>203</v>
      </c>
      <c r="C187" s="19">
        <v>1</v>
      </c>
      <c r="D187" s="19">
        <v>228</v>
      </c>
      <c r="E187" s="30">
        <f t="shared" si="8"/>
        <v>239.4</v>
      </c>
      <c r="F187" s="28">
        <f t="shared" si="11"/>
        <v>275</v>
      </c>
    </row>
    <row r="188" spans="1:6" ht="12.75">
      <c r="A188" s="19">
        <v>1310</v>
      </c>
      <c r="B188" s="20" t="s">
        <v>507</v>
      </c>
      <c r="C188" s="19">
        <v>0.5</v>
      </c>
      <c r="D188" s="19">
        <v>114</v>
      </c>
      <c r="E188" s="30">
        <f t="shared" si="8"/>
        <v>119.7</v>
      </c>
      <c r="F188" s="28">
        <f t="shared" si="11"/>
        <v>137.5</v>
      </c>
    </row>
    <row r="189" spans="1:6" ht="12.75">
      <c r="A189" s="19">
        <v>1311</v>
      </c>
      <c r="B189" s="20" t="s">
        <v>204</v>
      </c>
      <c r="C189" s="19">
        <v>0.5</v>
      </c>
      <c r="D189" s="19">
        <v>114</v>
      </c>
      <c r="E189" s="30">
        <f t="shared" si="8"/>
        <v>119.7</v>
      </c>
      <c r="F189" s="28">
        <f t="shared" si="11"/>
        <v>137.5</v>
      </c>
    </row>
    <row r="190" spans="1:6" ht="12.75">
      <c r="A190" s="83" t="s">
        <v>438</v>
      </c>
      <c r="B190" s="83"/>
      <c r="C190" s="83"/>
      <c r="D190" s="83"/>
      <c r="E190" s="83"/>
      <c r="F190" s="83"/>
    </row>
    <row r="191" spans="1:6" ht="12.75">
      <c r="A191" s="19">
        <v>1400</v>
      </c>
      <c r="B191" s="21" t="s">
        <v>413</v>
      </c>
      <c r="C191" s="19">
        <v>5.5</v>
      </c>
      <c r="D191" s="19"/>
      <c r="E191" s="19"/>
      <c r="F191" s="28">
        <f>C191*275</f>
        <v>1512.5</v>
      </c>
    </row>
    <row r="192" spans="1:6" ht="12.75">
      <c r="A192" s="19">
        <v>1401</v>
      </c>
      <c r="B192" s="21" t="s">
        <v>414</v>
      </c>
      <c r="C192" s="19">
        <v>4</v>
      </c>
      <c r="D192" s="19"/>
      <c r="E192" s="19"/>
      <c r="F192" s="28">
        <f aca="true" t="shared" si="12" ref="F192:F208">C192*275</f>
        <v>1100</v>
      </c>
    </row>
    <row r="193" spans="1:6" ht="12.75">
      <c r="A193" s="19">
        <v>1402</v>
      </c>
      <c r="B193" s="21" t="s">
        <v>415</v>
      </c>
      <c r="C193" s="19">
        <v>1.5</v>
      </c>
      <c r="D193" s="19"/>
      <c r="E193" s="19"/>
      <c r="F193" s="28">
        <f t="shared" si="12"/>
        <v>412.5</v>
      </c>
    </row>
    <row r="194" spans="1:6" ht="12.75">
      <c r="A194" s="19">
        <v>1404</v>
      </c>
      <c r="B194" s="20" t="s">
        <v>416</v>
      </c>
      <c r="C194" s="19">
        <v>1</v>
      </c>
      <c r="D194" s="19">
        <v>228</v>
      </c>
      <c r="E194" s="30">
        <f t="shared" si="8"/>
        <v>239.4</v>
      </c>
      <c r="F194" s="28">
        <f t="shared" si="12"/>
        <v>275</v>
      </c>
    </row>
    <row r="195" spans="1:6" ht="12.75">
      <c r="A195" s="19">
        <v>1405</v>
      </c>
      <c r="B195" s="34" t="s">
        <v>222</v>
      </c>
      <c r="C195" s="19">
        <v>3</v>
      </c>
      <c r="D195" s="19"/>
      <c r="E195" s="30"/>
      <c r="F195" s="28">
        <f t="shared" si="12"/>
        <v>825</v>
      </c>
    </row>
    <row r="196" spans="1:6" ht="12.75">
      <c r="A196" s="19">
        <v>1406</v>
      </c>
      <c r="B196" s="20" t="s">
        <v>205</v>
      </c>
      <c r="C196" s="19">
        <v>1</v>
      </c>
      <c r="D196" s="19">
        <v>228</v>
      </c>
      <c r="E196" s="30">
        <f t="shared" si="8"/>
        <v>239.4</v>
      </c>
      <c r="F196" s="28">
        <f t="shared" si="12"/>
        <v>275</v>
      </c>
    </row>
    <row r="197" spans="1:6" ht="12.75">
      <c r="A197" s="19">
        <v>1407</v>
      </c>
      <c r="B197" s="20" t="s">
        <v>155</v>
      </c>
      <c r="C197" s="19">
        <v>1</v>
      </c>
      <c r="D197" s="19">
        <v>228</v>
      </c>
      <c r="E197" s="30">
        <f t="shared" si="8"/>
        <v>239.4</v>
      </c>
      <c r="F197" s="28">
        <f t="shared" si="12"/>
        <v>275</v>
      </c>
    </row>
    <row r="198" spans="1:6" ht="12.75">
      <c r="A198" s="19">
        <v>1409</v>
      </c>
      <c r="B198" s="20" t="s">
        <v>206</v>
      </c>
      <c r="C198" s="19">
        <v>1.2</v>
      </c>
      <c r="D198" s="19">
        <v>274</v>
      </c>
      <c r="E198" s="30">
        <f t="shared" si="8"/>
        <v>287.7</v>
      </c>
      <c r="F198" s="28">
        <f t="shared" si="12"/>
        <v>330</v>
      </c>
    </row>
    <row r="199" spans="1:6" ht="12.75">
      <c r="A199" s="19">
        <v>1410</v>
      </c>
      <c r="B199" s="20" t="s">
        <v>295</v>
      </c>
      <c r="C199" s="19">
        <v>0.6</v>
      </c>
      <c r="D199" s="19">
        <v>137</v>
      </c>
      <c r="E199" s="30">
        <f t="shared" si="8"/>
        <v>143.85</v>
      </c>
      <c r="F199" s="28">
        <f t="shared" si="12"/>
        <v>165</v>
      </c>
    </row>
    <row r="200" spans="1:6" ht="12.75">
      <c r="A200" s="19">
        <v>1411</v>
      </c>
      <c r="B200" s="20" t="s">
        <v>207</v>
      </c>
      <c r="C200" s="19">
        <v>1</v>
      </c>
      <c r="D200" s="19">
        <v>228</v>
      </c>
      <c r="E200" s="30">
        <f t="shared" si="8"/>
        <v>239.4</v>
      </c>
      <c r="F200" s="28">
        <f t="shared" si="12"/>
        <v>275</v>
      </c>
    </row>
    <row r="201" spans="1:6" ht="12.75">
      <c r="A201" s="19">
        <v>1412</v>
      </c>
      <c r="B201" s="20" t="s">
        <v>208</v>
      </c>
      <c r="C201" s="19">
        <v>0.6</v>
      </c>
      <c r="D201" s="19">
        <v>137</v>
      </c>
      <c r="E201" s="30">
        <f t="shared" si="8"/>
        <v>143.85</v>
      </c>
      <c r="F201" s="28">
        <f t="shared" si="12"/>
        <v>165</v>
      </c>
    </row>
    <row r="202" spans="1:6" ht="12.75">
      <c r="A202" s="19">
        <v>1413</v>
      </c>
      <c r="B202" s="20" t="s">
        <v>209</v>
      </c>
      <c r="C202" s="19">
        <v>1</v>
      </c>
      <c r="D202" s="19">
        <v>228</v>
      </c>
      <c r="E202" s="30">
        <f t="shared" si="8"/>
        <v>239.4</v>
      </c>
      <c r="F202" s="28">
        <f t="shared" si="12"/>
        <v>275</v>
      </c>
    </row>
    <row r="203" spans="1:6" ht="12.75">
      <c r="A203" s="19">
        <v>1414</v>
      </c>
      <c r="B203" s="20" t="s">
        <v>210</v>
      </c>
      <c r="C203" s="19">
        <v>2.2</v>
      </c>
      <c r="D203" s="19">
        <v>502</v>
      </c>
      <c r="E203" s="30">
        <f t="shared" si="8"/>
        <v>527.1</v>
      </c>
      <c r="F203" s="28">
        <f t="shared" si="12"/>
        <v>605</v>
      </c>
    </row>
    <row r="204" spans="1:6" ht="12.75">
      <c r="A204" s="19">
        <v>1415</v>
      </c>
      <c r="B204" s="20" t="s">
        <v>211</v>
      </c>
      <c r="C204" s="19">
        <v>1</v>
      </c>
      <c r="D204" s="19">
        <v>228</v>
      </c>
      <c r="E204" s="30">
        <f t="shared" si="8"/>
        <v>239.4</v>
      </c>
      <c r="F204" s="28">
        <f t="shared" si="12"/>
        <v>275</v>
      </c>
    </row>
    <row r="205" spans="1:6" ht="12.75">
      <c r="A205" s="19">
        <v>1416</v>
      </c>
      <c r="B205" s="20" t="s">
        <v>152</v>
      </c>
      <c r="C205" s="19">
        <v>1.2</v>
      </c>
      <c r="D205" s="19">
        <v>274</v>
      </c>
      <c r="E205" s="30">
        <f t="shared" si="8"/>
        <v>287.7</v>
      </c>
      <c r="F205" s="28">
        <f t="shared" si="12"/>
        <v>330</v>
      </c>
    </row>
    <row r="206" spans="1:6" ht="12.75">
      <c r="A206" s="19">
        <v>1417</v>
      </c>
      <c r="B206" s="20" t="s">
        <v>508</v>
      </c>
      <c r="C206" s="19">
        <v>1.5</v>
      </c>
      <c r="D206" s="19">
        <v>274</v>
      </c>
      <c r="E206" s="30">
        <f>D206*1.05</f>
        <v>287.7</v>
      </c>
      <c r="F206" s="28">
        <f>C206*275</f>
        <v>412.5</v>
      </c>
    </row>
    <row r="207" spans="1:6" ht="12.75">
      <c r="A207" s="19">
        <v>1418</v>
      </c>
      <c r="B207" s="20" t="s">
        <v>502</v>
      </c>
      <c r="C207" s="19">
        <v>4</v>
      </c>
      <c r="D207" s="19">
        <v>68</v>
      </c>
      <c r="E207" s="30">
        <f t="shared" si="8"/>
        <v>71.4</v>
      </c>
      <c r="F207" s="28">
        <f t="shared" si="12"/>
        <v>1100</v>
      </c>
    </row>
    <row r="208" spans="1:6" ht="12.75">
      <c r="A208" s="19">
        <v>1421</v>
      </c>
      <c r="B208" s="20" t="s">
        <v>509</v>
      </c>
      <c r="C208" s="19">
        <v>1.5</v>
      </c>
      <c r="D208" s="19">
        <v>342</v>
      </c>
      <c r="E208" s="30">
        <f t="shared" si="8"/>
        <v>359.1</v>
      </c>
      <c r="F208" s="28">
        <f t="shared" si="12"/>
        <v>412.5</v>
      </c>
    </row>
    <row r="209" spans="1:6" ht="12.75">
      <c r="A209" s="83" t="s">
        <v>403</v>
      </c>
      <c r="B209" s="83"/>
      <c r="C209" s="83"/>
      <c r="D209" s="83"/>
      <c r="E209" s="83"/>
      <c r="F209" s="83"/>
    </row>
    <row r="210" spans="1:6" ht="12.75">
      <c r="A210" s="19">
        <v>1500</v>
      </c>
      <c r="B210" s="20" t="s">
        <v>184</v>
      </c>
      <c r="C210" s="19">
        <v>1</v>
      </c>
      <c r="D210" s="19">
        <v>114</v>
      </c>
      <c r="E210" s="30">
        <f t="shared" si="8"/>
        <v>119.7</v>
      </c>
      <c r="F210" s="28">
        <f>C210*275</f>
        <v>275</v>
      </c>
    </row>
    <row r="211" spans="1:6" ht="12.75">
      <c r="A211" s="19">
        <v>1501</v>
      </c>
      <c r="B211" s="20" t="s">
        <v>212</v>
      </c>
      <c r="C211" s="19">
        <v>1.2</v>
      </c>
      <c r="D211" s="19">
        <v>274</v>
      </c>
      <c r="E211" s="30">
        <f t="shared" si="8"/>
        <v>287.7</v>
      </c>
      <c r="F211" s="28">
        <f aca="true" t="shared" si="13" ref="F211:F229">C211*275</f>
        <v>330</v>
      </c>
    </row>
    <row r="212" spans="1:6" ht="12.75">
      <c r="A212" s="19">
        <v>1502</v>
      </c>
      <c r="B212" s="20" t="s">
        <v>213</v>
      </c>
      <c r="C212" s="19">
        <v>0.6</v>
      </c>
      <c r="D212" s="19">
        <v>137</v>
      </c>
      <c r="E212" s="30">
        <f t="shared" si="8"/>
        <v>143.85</v>
      </c>
      <c r="F212" s="28">
        <f t="shared" si="13"/>
        <v>165</v>
      </c>
    </row>
    <row r="213" spans="1:6" ht="12.75">
      <c r="A213" s="19">
        <v>1503</v>
      </c>
      <c r="B213" s="20" t="s">
        <v>214</v>
      </c>
      <c r="C213" s="19">
        <v>1.2</v>
      </c>
      <c r="D213" s="19">
        <v>274</v>
      </c>
      <c r="E213" s="30">
        <f t="shared" si="8"/>
        <v>287.7</v>
      </c>
      <c r="F213" s="28">
        <f t="shared" si="13"/>
        <v>330</v>
      </c>
    </row>
    <row r="214" spans="1:6" ht="12.75">
      <c r="A214" s="19">
        <v>1504</v>
      </c>
      <c r="B214" s="20" t="s">
        <v>215</v>
      </c>
      <c r="C214" s="19">
        <v>1</v>
      </c>
      <c r="D214" s="19">
        <v>228</v>
      </c>
      <c r="E214" s="30">
        <f aca="true" t="shared" si="14" ref="E214:E277">D214*1.05</f>
        <v>239.4</v>
      </c>
      <c r="F214" s="28">
        <f t="shared" si="13"/>
        <v>275</v>
      </c>
    </row>
    <row r="215" spans="1:6" ht="12.75">
      <c r="A215" s="19">
        <v>1505</v>
      </c>
      <c r="B215" s="20" t="s">
        <v>216</v>
      </c>
      <c r="C215" s="19">
        <v>1.9</v>
      </c>
      <c r="D215" s="19">
        <v>433</v>
      </c>
      <c r="E215" s="30">
        <f t="shared" si="14"/>
        <v>454.65000000000003</v>
      </c>
      <c r="F215" s="28">
        <f t="shared" si="13"/>
        <v>522.5</v>
      </c>
    </row>
    <row r="216" spans="1:6" ht="12.75">
      <c r="A216" s="19">
        <v>1506</v>
      </c>
      <c r="B216" s="20" t="s">
        <v>295</v>
      </c>
      <c r="C216" s="19">
        <v>1</v>
      </c>
      <c r="D216" s="19">
        <v>205</v>
      </c>
      <c r="E216" s="30">
        <f t="shared" si="14"/>
        <v>215.25</v>
      </c>
      <c r="F216" s="28">
        <f t="shared" si="13"/>
        <v>275</v>
      </c>
    </row>
    <row r="217" spans="1:6" ht="12.75">
      <c r="A217" s="19">
        <v>1507</v>
      </c>
      <c r="B217" s="20" t="s">
        <v>218</v>
      </c>
      <c r="C217" s="19">
        <v>0.3</v>
      </c>
      <c r="D217" s="19">
        <v>68</v>
      </c>
      <c r="E217" s="30">
        <f t="shared" si="14"/>
        <v>71.4</v>
      </c>
      <c r="F217" s="28">
        <f t="shared" si="13"/>
        <v>82.5</v>
      </c>
    </row>
    <row r="218" spans="1:6" ht="12.75">
      <c r="A218" s="19">
        <v>1508</v>
      </c>
      <c r="B218" s="20" t="s">
        <v>166</v>
      </c>
      <c r="C218" s="19">
        <v>0.3</v>
      </c>
      <c r="D218" s="19">
        <v>68</v>
      </c>
      <c r="E218" s="30">
        <f t="shared" si="14"/>
        <v>71.4</v>
      </c>
      <c r="F218" s="28">
        <f t="shared" si="13"/>
        <v>82.5</v>
      </c>
    </row>
    <row r="219" spans="1:6" ht="12.75">
      <c r="A219" s="19">
        <v>1509</v>
      </c>
      <c r="B219" s="20" t="s">
        <v>164</v>
      </c>
      <c r="C219" s="19">
        <v>1.2</v>
      </c>
      <c r="D219" s="19">
        <v>274</v>
      </c>
      <c r="E219" s="30">
        <f t="shared" si="14"/>
        <v>287.7</v>
      </c>
      <c r="F219" s="28">
        <f t="shared" si="13"/>
        <v>330</v>
      </c>
    </row>
    <row r="220" spans="1:6" ht="12.75">
      <c r="A220" s="19">
        <v>1510</v>
      </c>
      <c r="B220" s="20" t="s">
        <v>205</v>
      </c>
      <c r="C220" s="19">
        <v>1.8</v>
      </c>
      <c r="D220" s="19">
        <v>410</v>
      </c>
      <c r="E220" s="30">
        <f t="shared" si="14"/>
        <v>430.5</v>
      </c>
      <c r="F220" s="28">
        <f t="shared" si="13"/>
        <v>495</v>
      </c>
    </row>
    <row r="221" spans="1:6" ht="12.75">
      <c r="A221" s="41">
        <v>1511</v>
      </c>
      <c r="B221" s="34" t="s">
        <v>219</v>
      </c>
      <c r="C221" s="19">
        <v>0.6</v>
      </c>
      <c r="D221" s="19">
        <v>137</v>
      </c>
      <c r="E221" s="30">
        <f t="shared" si="14"/>
        <v>143.85</v>
      </c>
      <c r="F221" s="28">
        <f t="shared" si="13"/>
        <v>165</v>
      </c>
    </row>
    <row r="222" spans="1:6" ht="12.75">
      <c r="A222" s="19">
        <v>1512</v>
      </c>
      <c r="B222" s="20" t="s">
        <v>220</v>
      </c>
      <c r="C222" s="19">
        <v>1.5</v>
      </c>
      <c r="D222" s="19">
        <v>342</v>
      </c>
      <c r="E222" s="30">
        <f t="shared" si="14"/>
        <v>359.1</v>
      </c>
      <c r="F222" s="28">
        <f t="shared" si="13"/>
        <v>412.5</v>
      </c>
    </row>
    <row r="223" spans="1:6" ht="12.75">
      <c r="A223" s="19">
        <v>1513</v>
      </c>
      <c r="B223" s="20" t="s">
        <v>221</v>
      </c>
      <c r="C223" s="19">
        <v>0.5</v>
      </c>
      <c r="D223" s="19">
        <v>114</v>
      </c>
      <c r="E223" s="30">
        <f t="shared" si="14"/>
        <v>119.7</v>
      </c>
      <c r="F223" s="28">
        <f t="shared" si="13"/>
        <v>137.5</v>
      </c>
    </row>
    <row r="224" spans="1:6" ht="12.75">
      <c r="A224" s="19">
        <v>1514</v>
      </c>
      <c r="B224" s="20" t="s">
        <v>222</v>
      </c>
      <c r="C224" s="19">
        <v>1</v>
      </c>
      <c r="D224" s="19">
        <v>228</v>
      </c>
      <c r="E224" s="30">
        <f t="shared" si="14"/>
        <v>239.4</v>
      </c>
      <c r="F224" s="28">
        <f t="shared" si="13"/>
        <v>275</v>
      </c>
    </row>
    <row r="225" spans="1:6" ht="12.75">
      <c r="A225" s="19">
        <v>1515</v>
      </c>
      <c r="B225" s="20" t="s">
        <v>223</v>
      </c>
      <c r="C225" s="19">
        <v>1.5</v>
      </c>
      <c r="D225" s="19">
        <v>342</v>
      </c>
      <c r="E225" s="30">
        <f t="shared" si="14"/>
        <v>359.1</v>
      </c>
      <c r="F225" s="28">
        <f t="shared" si="13"/>
        <v>412.5</v>
      </c>
    </row>
    <row r="226" spans="1:6" ht="12.75">
      <c r="A226" s="19">
        <v>1516</v>
      </c>
      <c r="B226" s="20" t="s">
        <v>224</v>
      </c>
      <c r="C226" s="19">
        <v>1.1</v>
      </c>
      <c r="D226" s="19">
        <v>251</v>
      </c>
      <c r="E226" s="30">
        <f t="shared" si="14"/>
        <v>263.55</v>
      </c>
      <c r="F226" s="28">
        <f t="shared" si="13"/>
        <v>302.5</v>
      </c>
    </row>
    <row r="227" spans="1:6" ht="12.75">
      <c r="A227" s="19">
        <v>1517</v>
      </c>
      <c r="B227" s="20" t="s">
        <v>225</v>
      </c>
      <c r="C227" s="19">
        <v>1.2</v>
      </c>
      <c r="D227" s="19">
        <v>274</v>
      </c>
      <c r="E227" s="30">
        <f t="shared" si="14"/>
        <v>287.7</v>
      </c>
      <c r="F227" s="28">
        <f t="shared" si="13"/>
        <v>330</v>
      </c>
    </row>
    <row r="228" spans="1:6" ht="12.75">
      <c r="A228" s="19">
        <v>1518</v>
      </c>
      <c r="B228" s="20" t="s">
        <v>390</v>
      </c>
      <c r="C228" s="19">
        <v>0.3</v>
      </c>
      <c r="D228" s="29">
        <f>228*C228</f>
        <v>68.39999999999999</v>
      </c>
      <c r="E228" s="30">
        <f t="shared" si="14"/>
        <v>71.82</v>
      </c>
      <c r="F228" s="28">
        <f t="shared" si="13"/>
        <v>82.5</v>
      </c>
    </row>
    <row r="229" spans="1:6" ht="12.75">
      <c r="A229" s="19">
        <v>1519</v>
      </c>
      <c r="B229" s="20" t="s">
        <v>391</v>
      </c>
      <c r="C229" s="19">
        <v>1.2</v>
      </c>
      <c r="D229" s="29">
        <f>228*C229</f>
        <v>273.59999999999997</v>
      </c>
      <c r="E229" s="30">
        <f>D229*1.05</f>
        <v>287.28</v>
      </c>
      <c r="F229" s="28">
        <f t="shared" si="13"/>
        <v>330</v>
      </c>
    </row>
    <row r="230" spans="1:6" ht="12.75">
      <c r="A230" s="83" t="s">
        <v>404</v>
      </c>
      <c r="B230" s="83"/>
      <c r="C230" s="83"/>
      <c r="D230" s="83"/>
      <c r="E230" s="83"/>
      <c r="F230" s="83"/>
    </row>
    <row r="231" spans="1:6" ht="12.75">
      <c r="A231" s="19">
        <v>1600</v>
      </c>
      <c r="B231" s="21" t="s">
        <v>417</v>
      </c>
      <c r="C231" s="19">
        <v>3.2</v>
      </c>
      <c r="D231" s="19"/>
      <c r="E231" s="19"/>
      <c r="F231" s="28">
        <f>C231*275</f>
        <v>880</v>
      </c>
    </row>
    <row r="232" spans="1:6" ht="12.75">
      <c r="A232" s="19">
        <v>1601</v>
      </c>
      <c r="B232" s="21" t="s">
        <v>418</v>
      </c>
      <c r="C232" s="19">
        <v>0.5</v>
      </c>
      <c r="D232" s="19"/>
      <c r="E232" s="19"/>
      <c r="F232" s="28">
        <f aca="true" t="shared" si="15" ref="F232:F244">C232*275</f>
        <v>137.5</v>
      </c>
    </row>
    <row r="233" spans="1:6" ht="12.75">
      <c r="A233" s="19">
        <v>1602</v>
      </c>
      <c r="B233" s="20" t="s">
        <v>226</v>
      </c>
      <c r="C233" s="19">
        <v>0.5</v>
      </c>
      <c r="D233" s="19">
        <v>114</v>
      </c>
      <c r="E233" s="30">
        <f t="shared" si="14"/>
        <v>119.7</v>
      </c>
      <c r="F233" s="28">
        <f t="shared" si="15"/>
        <v>137.5</v>
      </c>
    </row>
    <row r="234" spans="1:6" ht="12.75">
      <c r="A234" s="19">
        <v>1603</v>
      </c>
      <c r="B234" s="20" t="s">
        <v>227</v>
      </c>
      <c r="C234" s="19">
        <v>1</v>
      </c>
      <c r="D234" s="19">
        <v>228</v>
      </c>
      <c r="E234" s="30">
        <f t="shared" si="14"/>
        <v>239.4</v>
      </c>
      <c r="F234" s="28">
        <f t="shared" si="15"/>
        <v>275</v>
      </c>
    </row>
    <row r="235" spans="1:6" ht="12.75">
      <c r="A235" s="19">
        <v>1604</v>
      </c>
      <c r="B235" s="20" t="s">
        <v>228</v>
      </c>
      <c r="C235" s="19">
        <v>0.5</v>
      </c>
      <c r="D235" s="19">
        <v>114</v>
      </c>
      <c r="E235" s="30">
        <f t="shared" si="14"/>
        <v>119.7</v>
      </c>
      <c r="F235" s="28">
        <f t="shared" si="15"/>
        <v>137.5</v>
      </c>
    </row>
    <row r="236" spans="1:6" ht="12.75">
      <c r="A236" s="19">
        <v>1605</v>
      </c>
      <c r="B236" s="20" t="s">
        <v>229</v>
      </c>
      <c r="C236" s="19">
        <v>1.5</v>
      </c>
      <c r="D236" s="19">
        <v>342</v>
      </c>
      <c r="E236" s="30">
        <f t="shared" si="14"/>
        <v>359.1</v>
      </c>
      <c r="F236" s="28">
        <f t="shared" si="15"/>
        <v>412.5</v>
      </c>
    </row>
    <row r="237" spans="1:6" ht="12.75">
      <c r="A237" s="19">
        <v>1606</v>
      </c>
      <c r="B237" s="20" t="s">
        <v>230</v>
      </c>
      <c r="C237" s="19">
        <v>1.9</v>
      </c>
      <c r="D237" s="19">
        <v>433</v>
      </c>
      <c r="E237" s="30">
        <f t="shared" si="14"/>
        <v>454.65000000000003</v>
      </c>
      <c r="F237" s="28">
        <f t="shared" si="15"/>
        <v>522.5</v>
      </c>
    </row>
    <row r="238" spans="1:6" ht="12.75">
      <c r="A238" s="19">
        <v>1607</v>
      </c>
      <c r="B238" s="20" t="s">
        <v>231</v>
      </c>
      <c r="C238" s="19">
        <v>0.6</v>
      </c>
      <c r="D238" s="19">
        <v>137</v>
      </c>
      <c r="E238" s="30">
        <f t="shared" si="14"/>
        <v>143.85</v>
      </c>
      <c r="F238" s="28">
        <f t="shared" si="15"/>
        <v>165</v>
      </c>
    </row>
    <row r="239" spans="1:6" ht="12.75">
      <c r="A239" s="19">
        <v>1608</v>
      </c>
      <c r="B239" s="20" t="s">
        <v>217</v>
      </c>
      <c r="C239" s="19">
        <v>0.6</v>
      </c>
      <c r="D239" s="19">
        <v>205</v>
      </c>
      <c r="E239" s="30">
        <f t="shared" si="14"/>
        <v>215.25</v>
      </c>
      <c r="F239" s="28">
        <f t="shared" si="15"/>
        <v>165</v>
      </c>
    </row>
    <row r="240" spans="1:6" ht="12.75">
      <c r="A240" s="19">
        <v>1609</v>
      </c>
      <c r="B240" s="20" t="s">
        <v>199</v>
      </c>
      <c r="C240" s="19">
        <v>0.4</v>
      </c>
      <c r="D240" s="19">
        <v>91</v>
      </c>
      <c r="E240" s="30">
        <f t="shared" si="14"/>
        <v>95.55</v>
      </c>
      <c r="F240" s="28">
        <f t="shared" si="15"/>
        <v>110</v>
      </c>
    </row>
    <row r="241" spans="1:6" ht="12.75">
      <c r="A241" s="19">
        <v>1610</v>
      </c>
      <c r="B241" s="20" t="s">
        <v>232</v>
      </c>
      <c r="C241" s="19">
        <v>1</v>
      </c>
      <c r="D241" s="19">
        <v>228</v>
      </c>
      <c r="E241" s="30">
        <f t="shared" si="14"/>
        <v>239.4</v>
      </c>
      <c r="F241" s="28">
        <f t="shared" si="15"/>
        <v>275</v>
      </c>
    </row>
    <row r="242" spans="1:6" ht="12.75">
      <c r="A242" s="19">
        <v>1611</v>
      </c>
      <c r="B242" s="20" t="s">
        <v>510</v>
      </c>
      <c r="C242" s="19">
        <v>0.5</v>
      </c>
      <c r="D242" s="19">
        <v>114</v>
      </c>
      <c r="E242" s="30">
        <f t="shared" si="14"/>
        <v>119.7</v>
      </c>
      <c r="F242" s="28">
        <f t="shared" si="15"/>
        <v>137.5</v>
      </c>
    </row>
    <row r="243" spans="1:6" ht="12.75">
      <c r="A243" s="19">
        <v>1612</v>
      </c>
      <c r="B243" s="20" t="s">
        <v>233</v>
      </c>
      <c r="C243" s="19">
        <v>3.2</v>
      </c>
      <c r="D243" s="19">
        <v>730</v>
      </c>
      <c r="E243" s="30">
        <f t="shared" si="14"/>
        <v>766.5</v>
      </c>
      <c r="F243" s="28">
        <f t="shared" si="15"/>
        <v>880</v>
      </c>
    </row>
    <row r="244" spans="1:6" ht="12.75">
      <c r="A244" s="19">
        <v>1613</v>
      </c>
      <c r="B244" s="20" t="s">
        <v>452</v>
      </c>
      <c r="C244" s="19">
        <v>2</v>
      </c>
      <c r="D244" s="19"/>
      <c r="E244" s="30"/>
      <c r="F244" s="28">
        <f t="shared" si="15"/>
        <v>550</v>
      </c>
    </row>
    <row r="245" spans="1:6" ht="12.75">
      <c r="A245" s="83" t="s">
        <v>439</v>
      </c>
      <c r="B245" s="83"/>
      <c r="C245" s="83"/>
      <c r="D245" s="83"/>
      <c r="E245" s="83"/>
      <c r="F245" s="83"/>
    </row>
    <row r="246" spans="1:6" ht="12.75">
      <c r="A246" s="19">
        <v>1700</v>
      </c>
      <c r="B246" s="20" t="s">
        <v>197</v>
      </c>
      <c r="C246" s="19">
        <v>1</v>
      </c>
      <c r="D246" s="19">
        <v>228</v>
      </c>
      <c r="E246" s="30">
        <f t="shared" si="14"/>
        <v>239.4</v>
      </c>
      <c r="F246" s="28">
        <f>C246*275</f>
        <v>275</v>
      </c>
    </row>
    <row r="247" spans="1:6" ht="12.75">
      <c r="A247" s="19">
        <v>1701</v>
      </c>
      <c r="B247" s="20" t="s">
        <v>196</v>
      </c>
      <c r="C247" s="19">
        <v>1</v>
      </c>
      <c r="D247" s="19">
        <v>228</v>
      </c>
      <c r="E247" s="30">
        <f t="shared" si="14"/>
        <v>239.4</v>
      </c>
      <c r="F247" s="28">
        <f aca="true" t="shared" si="16" ref="F247:F256">C247*275</f>
        <v>275</v>
      </c>
    </row>
    <row r="248" spans="1:6" ht="12.75">
      <c r="A248" s="19">
        <v>1702</v>
      </c>
      <c r="B248" s="20" t="s">
        <v>234</v>
      </c>
      <c r="C248" s="19">
        <v>1.5</v>
      </c>
      <c r="D248" s="19">
        <v>342</v>
      </c>
      <c r="E248" s="30">
        <f t="shared" si="14"/>
        <v>359.1</v>
      </c>
      <c r="F248" s="28">
        <f t="shared" si="16"/>
        <v>412.5</v>
      </c>
    </row>
    <row r="249" spans="1:6" ht="12.75">
      <c r="A249" s="19">
        <v>1703</v>
      </c>
      <c r="B249" s="20" t="s">
        <v>235</v>
      </c>
      <c r="C249" s="19">
        <v>1.1</v>
      </c>
      <c r="D249" s="19">
        <v>251</v>
      </c>
      <c r="E249" s="30">
        <f t="shared" si="14"/>
        <v>263.55</v>
      </c>
      <c r="F249" s="28">
        <f t="shared" si="16"/>
        <v>302.5</v>
      </c>
    </row>
    <row r="250" spans="1:6" ht="12.75">
      <c r="A250" s="19">
        <v>1704</v>
      </c>
      <c r="B250" s="20" t="s">
        <v>236</v>
      </c>
      <c r="C250" s="19">
        <v>3.5</v>
      </c>
      <c r="D250" s="19">
        <v>798</v>
      </c>
      <c r="E250" s="30">
        <f t="shared" si="14"/>
        <v>837.9000000000001</v>
      </c>
      <c r="F250" s="28">
        <f t="shared" si="16"/>
        <v>962.5</v>
      </c>
    </row>
    <row r="251" spans="1:6" ht="12.75">
      <c r="A251" s="19">
        <v>1705</v>
      </c>
      <c r="B251" s="20" t="s">
        <v>237</v>
      </c>
      <c r="C251" s="19">
        <v>0.5</v>
      </c>
      <c r="D251" s="19">
        <v>114</v>
      </c>
      <c r="E251" s="30">
        <f t="shared" si="14"/>
        <v>119.7</v>
      </c>
      <c r="F251" s="28">
        <f t="shared" si="16"/>
        <v>137.5</v>
      </c>
    </row>
    <row r="252" spans="1:6" ht="12.75">
      <c r="A252" s="19">
        <v>1706</v>
      </c>
      <c r="B252" s="20" t="s">
        <v>238</v>
      </c>
      <c r="C252" s="19">
        <v>0.9</v>
      </c>
      <c r="D252" s="19">
        <v>205</v>
      </c>
      <c r="E252" s="30">
        <f t="shared" si="14"/>
        <v>215.25</v>
      </c>
      <c r="F252" s="28">
        <f t="shared" si="16"/>
        <v>247.5</v>
      </c>
    </row>
    <row r="253" spans="1:6" ht="12.75">
      <c r="A253" s="19">
        <v>1708</v>
      </c>
      <c r="B253" s="20" t="s">
        <v>239</v>
      </c>
      <c r="C253" s="19">
        <v>1.5</v>
      </c>
      <c r="D253" s="19">
        <v>342</v>
      </c>
      <c r="E253" s="30">
        <f t="shared" si="14"/>
        <v>359.1</v>
      </c>
      <c r="F253" s="28">
        <f t="shared" si="16"/>
        <v>412.5</v>
      </c>
    </row>
    <row r="254" spans="1:6" ht="12.75">
      <c r="A254" s="19">
        <v>1709</v>
      </c>
      <c r="B254" s="20" t="s">
        <v>240</v>
      </c>
      <c r="C254" s="19">
        <v>3.5</v>
      </c>
      <c r="D254" s="19">
        <v>798</v>
      </c>
      <c r="E254" s="30">
        <f t="shared" si="14"/>
        <v>837.9000000000001</v>
      </c>
      <c r="F254" s="28">
        <f t="shared" si="16"/>
        <v>962.5</v>
      </c>
    </row>
    <row r="255" spans="1:6" ht="12.75">
      <c r="A255" s="19">
        <v>1710</v>
      </c>
      <c r="B255" s="20" t="s">
        <v>165</v>
      </c>
      <c r="C255" s="19">
        <v>0.9</v>
      </c>
      <c r="D255" s="19"/>
      <c r="E255" s="30"/>
      <c r="F255" s="28">
        <f t="shared" si="16"/>
        <v>247.5</v>
      </c>
    </row>
    <row r="256" spans="1:6" ht="12.75">
      <c r="A256" s="19">
        <v>1711</v>
      </c>
      <c r="B256" s="20" t="s">
        <v>241</v>
      </c>
      <c r="C256" s="19">
        <v>0.5</v>
      </c>
      <c r="D256" s="19">
        <v>114</v>
      </c>
      <c r="E256" s="30">
        <f t="shared" si="14"/>
        <v>119.7</v>
      </c>
      <c r="F256" s="28">
        <f t="shared" si="16"/>
        <v>137.5</v>
      </c>
    </row>
    <row r="257" spans="1:6" ht="12.75">
      <c r="A257" s="83" t="s">
        <v>405</v>
      </c>
      <c r="B257" s="83"/>
      <c r="C257" s="83"/>
      <c r="D257" s="83"/>
      <c r="E257" s="83"/>
      <c r="F257" s="83"/>
    </row>
    <row r="258" spans="1:6" ht="12.75">
      <c r="A258" s="19">
        <v>1800</v>
      </c>
      <c r="B258" s="21" t="s">
        <v>419</v>
      </c>
      <c r="C258" s="19">
        <v>2</v>
      </c>
      <c r="D258" s="19"/>
      <c r="E258" s="19"/>
      <c r="F258" s="28">
        <f>C258*275</f>
        <v>550</v>
      </c>
    </row>
    <row r="259" spans="1:6" ht="12.75">
      <c r="A259" s="19">
        <v>1801</v>
      </c>
      <c r="B259" s="21" t="s">
        <v>420</v>
      </c>
      <c r="C259" s="19">
        <v>2.5</v>
      </c>
      <c r="D259" s="19"/>
      <c r="E259" s="19"/>
      <c r="F259" s="28">
        <f aca="true" t="shared" si="17" ref="F259:F277">C259*275</f>
        <v>687.5</v>
      </c>
    </row>
    <row r="260" spans="1:6" ht="12.75">
      <c r="A260" s="19">
        <v>1802</v>
      </c>
      <c r="B260" s="20" t="s">
        <v>511</v>
      </c>
      <c r="C260" s="42">
        <v>1.5</v>
      </c>
      <c r="D260" s="27"/>
      <c r="E260" s="27"/>
      <c r="F260" s="27">
        <f t="shared" si="17"/>
        <v>412.5</v>
      </c>
    </row>
    <row r="261" spans="1:6" ht="12.75">
      <c r="A261" s="19">
        <v>1803</v>
      </c>
      <c r="B261" s="20" t="s">
        <v>512</v>
      </c>
      <c r="C261" s="19">
        <v>0.6</v>
      </c>
      <c r="D261" s="19">
        <v>137</v>
      </c>
      <c r="E261" s="30">
        <f>D261*1.05</f>
        <v>143.85</v>
      </c>
      <c r="F261" s="28">
        <f>C261*275</f>
        <v>165</v>
      </c>
    </row>
    <row r="262" spans="1:6" ht="12.75">
      <c r="A262" s="19">
        <v>1804</v>
      </c>
      <c r="B262" s="20" t="s">
        <v>183</v>
      </c>
      <c r="C262" s="19">
        <v>0.5</v>
      </c>
      <c r="D262" s="19">
        <v>114</v>
      </c>
      <c r="E262" s="30">
        <f t="shared" si="14"/>
        <v>119.7</v>
      </c>
      <c r="F262" s="28">
        <f t="shared" si="17"/>
        <v>137.5</v>
      </c>
    </row>
    <row r="263" spans="1:6" ht="12.75">
      <c r="A263" s="19">
        <v>1805</v>
      </c>
      <c r="B263" s="20" t="s">
        <v>242</v>
      </c>
      <c r="C263" s="19">
        <v>1.5</v>
      </c>
      <c r="D263" s="19">
        <v>342</v>
      </c>
      <c r="E263" s="30">
        <f t="shared" si="14"/>
        <v>359.1</v>
      </c>
      <c r="F263" s="28">
        <f t="shared" si="17"/>
        <v>412.5</v>
      </c>
    </row>
    <row r="264" spans="1:6" ht="12.75">
      <c r="A264" s="19">
        <v>1806</v>
      </c>
      <c r="B264" s="20" t="s">
        <v>243</v>
      </c>
      <c r="C264" s="19">
        <v>1.5</v>
      </c>
      <c r="D264" s="19">
        <v>342</v>
      </c>
      <c r="E264" s="30">
        <f t="shared" si="14"/>
        <v>359.1</v>
      </c>
      <c r="F264" s="28">
        <f t="shared" si="17"/>
        <v>412.5</v>
      </c>
    </row>
    <row r="265" spans="1:6" ht="12.75">
      <c r="A265" s="19">
        <v>1807</v>
      </c>
      <c r="B265" s="20" t="s">
        <v>244</v>
      </c>
      <c r="C265" s="19">
        <v>1.5</v>
      </c>
      <c r="D265" s="19">
        <v>342</v>
      </c>
      <c r="E265" s="30">
        <f t="shared" si="14"/>
        <v>359.1</v>
      </c>
      <c r="F265" s="28">
        <f t="shared" si="17"/>
        <v>412.5</v>
      </c>
    </row>
    <row r="266" spans="1:6" ht="12.75">
      <c r="A266" s="19">
        <v>1808</v>
      </c>
      <c r="B266" s="20" t="s">
        <v>245</v>
      </c>
      <c r="C266" s="19">
        <v>1.5</v>
      </c>
      <c r="D266" s="19">
        <v>342</v>
      </c>
      <c r="E266" s="30">
        <f t="shared" si="14"/>
        <v>359.1</v>
      </c>
      <c r="F266" s="28">
        <f t="shared" si="17"/>
        <v>412.5</v>
      </c>
    </row>
    <row r="267" spans="1:6" ht="12.75">
      <c r="A267" s="19">
        <v>1809</v>
      </c>
      <c r="B267" s="20" t="s">
        <v>246</v>
      </c>
      <c r="C267" s="19">
        <v>2</v>
      </c>
      <c r="D267" s="19">
        <v>456</v>
      </c>
      <c r="E267" s="30">
        <f t="shared" si="14"/>
        <v>478.8</v>
      </c>
      <c r="F267" s="28">
        <f t="shared" si="17"/>
        <v>550</v>
      </c>
    </row>
    <row r="268" spans="1:6" ht="12.75">
      <c r="A268" s="19">
        <v>1810</v>
      </c>
      <c r="B268" s="20" t="s">
        <v>247</v>
      </c>
      <c r="C268" s="19">
        <v>1.9</v>
      </c>
      <c r="D268" s="19">
        <v>433</v>
      </c>
      <c r="E268" s="30">
        <f t="shared" si="14"/>
        <v>454.65000000000003</v>
      </c>
      <c r="F268" s="28">
        <f t="shared" si="17"/>
        <v>522.5</v>
      </c>
    </row>
    <row r="269" spans="1:6" ht="12.75">
      <c r="A269" s="19">
        <v>1811</v>
      </c>
      <c r="B269" s="20" t="s">
        <v>248</v>
      </c>
      <c r="C269" s="19">
        <v>1.1</v>
      </c>
      <c r="D269" s="19">
        <v>251</v>
      </c>
      <c r="E269" s="30">
        <f t="shared" si="14"/>
        <v>263.55</v>
      </c>
      <c r="F269" s="28">
        <f t="shared" si="17"/>
        <v>302.5</v>
      </c>
    </row>
    <row r="270" spans="1:6" ht="12.75">
      <c r="A270" s="19">
        <v>1812</v>
      </c>
      <c r="B270" s="20" t="s">
        <v>249</v>
      </c>
      <c r="C270" s="19">
        <v>1.4</v>
      </c>
      <c r="D270" s="19">
        <v>319</v>
      </c>
      <c r="E270" s="30">
        <f t="shared" si="14"/>
        <v>334.95</v>
      </c>
      <c r="F270" s="28">
        <f t="shared" si="17"/>
        <v>385</v>
      </c>
    </row>
    <row r="271" spans="1:6" ht="12.75">
      <c r="A271" s="19">
        <v>1813</v>
      </c>
      <c r="B271" s="20" t="s">
        <v>250</v>
      </c>
      <c r="C271" s="19">
        <v>0.8</v>
      </c>
      <c r="D271" s="19">
        <v>182</v>
      </c>
      <c r="E271" s="30">
        <f t="shared" si="14"/>
        <v>191.1</v>
      </c>
      <c r="F271" s="28">
        <f t="shared" si="17"/>
        <v>220</v>
      </c>
    </row>
    <row r="272" spans="1:6" ht="12.75">
      <c r="A272" s="19">
        <v>1814</v>
      </c>
      <c r="B272" s="20" t="s">
        <v>251</v>
      </c>
      <c r="C272" s="19">
        <v>0.6</v>
      </c>
      <c r="D272" s="19">
        <v>137</v>
      </c>
      <c r="E272" s="30">
        <f t="shared" si="14"/>
        <v>143.85</v>
      </c>
      <c r="F272" s="28">
        <f t="shared" si="17"/>
        <v>165</v>
      </c>
    </row>
    <row r="273" spans="1:6" ht="12.75">
      <c r="A273" s="19">
        <v>1815</v>
      </c>
      <c r="B273" s="20" t="s">
        <v>252</v>
      </c>
      <c r="C273" s="19">
        <v>0.6</v>
      </c>
      <c r="D273" s="19">
        <v>137</v>
      </c>
      <c r="E273" s="30">
        <f t="shared" si="14"/>
        <v>143.85</v>
      </c>
      <c r="F273" s="28">
        <f t="shared" si="17"/>
        <v>165</v>
      </c>
    </row>
    <row r="274" spans="1:6" ht="12.75">
      <c r="A274" s="19">
        <v>1816</v>
      </c>
      <c r="B274" s="20" t="s">
        <v>226</v>
      </c>
      <c r="C274" s="19">
        <v>0.5</v>
      </c>
      <c r="D274" s="19">
        <v>114</v>
      </c>
      <c r="E274" s="30">
        <f t="shared" si="14"/>
        <v>119.7</v>
      </c>
      <c r="F274" s="28">
        <f t="shared" si="17"/>
        <v>137.5</v>
      </c>
    </row>
    <row r="275" spans="1:6" ht="12.75">
      <c r="A275" s="19">
        <v>1817</v>
      </c>
      <c r="B275" s="20" t="s">
        <v>510</v>
      </c>
      <c r="C275" s="19">
        <v>0.5</v>
      </c>
      <c r="D275" s="19">
        <v>114</v>
      </c>
      <c r="E275" s="30">
        <f t="shared" si="14"/>
        <v>119.7</v>
      </c>
      <c r="F275" s="28">
        <f t="shared" si="17"/>
        <v>137.5</v>
      </c>
    </row>
    <row r="276" spans="1:6" ht="12.75">
      <c r="A276" s="19">
        <v>1818</v>
      </c>
      <c r="B276" s="20" t="s">
        <v>253</v>
      </c>
      <c r="C276" s="19">
        <v>1</v>
      </c>
      <c r="D276" s="19">
        <v>228</v>
      </c>
      <c r="E276" s="30">
        <f t="shared" si="14"/>
        <v>239.4</v>
      </c>
      <c r="F276" s="28">
        <f t="shared" si="17"/>
        <v>275</v>
      </c>
    </row>
    <row r="277" spans="1:6" ht="12.75">
      <c r="A277" s="19">
        <v>1819</v>
      </c>
      <c r="B277" s="20" t="s">
        <v>254</v>
      </c>
      <c r="C277" s="19">
        <v>3.2</v>
      </c>
      <c r="D277" s="19">
        <v>730</v>
      </c>
      <c r="E277" s="30">
        <f t="shared" si="14"/>
        <v>766.5</v>
      </c>
      <c r="F277" s="28">
        <f t="shared" si="17"/>
        <v>880</v>
      </c>
    </row>
    <row r="278" spans="1:6" ht="12.75">
      <c r="A278" s="83" t="s">
        <v>406</v>
      </c>
      <c r="B278" s="83"/>
      <c r="C278" s="83"/>
      <c r="D278" s="83"/>
      <c r="E278" s="83"/>
      <c r="F278" s="83"/>
    </row>
    <row r="279" spans="1:6" ht="25.5">
      <c r="A279" s="19">
        <v>1900</v>
      </c>
      <c r="B279" s="20" t="s">
        <v>513</v>
      </c>
      <c r="C279" s="19">
        <v>3.5</v>
      </c>
      <c r="D279" s="19">
        <v>798</v>
      </c>
      <c r="E279" s="30">
        <f aca="true" t="shared" si="18" ref="E279:E293">D279*1.05</f>
        <v>837.9000000000001</v>
      </c>
      <c r="F279" s="28">
        <f>C279*275</f>
        <v>962.5</v>
      </c>
    </row>
    <row r="280" spans="1:6" ht="12.75">
      <c r="A280" s="19">
        <v>1901</v>
      </c>
      <c r="B280" s="20" t="s">
        <v>255</v>
      </c>
      <c r="C280" s="19">
        <v>3.2</v>
      </c>
      <c r="D280" s="19">
        <v>730</v>
      </c>
      <c r="E280" s="30">
        <f t="shared" si="18"/>
        <v>766.5</v>
      </c>
      <c r="F280" s="28">
        <f aca="true" t="shared" si="19" ref="F280:F301">C280*275</f>
        <v>880</v>
      </c>
    </row>
    <row r="281" spans="1:6" ht="12.75">
      <c r="A281" s="19">
        <v>1902</v>
      </c>
      <c r="B281" s="20" t="s">
        <v>256</v>
      </c>
      <c r="C281" s="19">
        <v>1.5</v>
      </c>
      <c r="D281" s="19">
        <v>342</v>
      </c>
      <c r="E281" s="30">
        <f t="shared" si="18"/>
        <v>359.1</v>
      </c>
      <c r="F281" s="28">
        <f t="shared" si="19"/>
        <v>412.5</v>
      </c>
    </row>
    <row r="282" spans="1:6" ht="12.75">
      <c r="A282" s="19">
        <v>1903</v>
      </c>
      <c r="B282" s="20" t="s">
        <v>257</v>
      </c>
      <c r="C282" s="19">
        <v>1.5</v>
      </c>
      <c r="D282" s="19">
        <v>342</v>
      </c>
      <c r="E282" s="30">
        <f t="shared" si="18"/>
        <v>359.1</v>
      </c>
      <c r="F282" s="28">
        <f t="shared" si="19"/>
        <v>412.5</v>
      </c>
    </row>
    <row r="283" spans="1:6" ht="12.75">
      <c r="A283" s="19">
        <v>1904</v>
      </c>
      <c r="B283" s="20" t="s">
        <v>258</v>
      </c>
      <c r="C283" s="19">
        <v>2.1</v>
      </c>
      <c r="D283" s="19">
        <v>479</v>
      </c>
      <c r="E283" s="30">
        <f t="shared" si="18"/>
        <v>502.95000000000005</v>
      </c>
      <c r="F283" s="28">
        <f t="shared" si="19"/>
        <v>577.5</v>
      </c>
    </row>
    <row r="284" spans="1:6" ht="12.75">
      <c r="A284" s="19">
        <v>1905</v>
      </c>
      <c r="B284" s="20" t="s">
        <v>259</v>
      </c>
      <c r="C284" s="19">
        <v>2.1</v>
      </c>
      <c r="D284" s="19">
        <v>479</v>
      </c>
      <c r="E284" s="30">
        <f t="shared" si="18"/>
        <v>502.95000000000005</v>
      </c>
      <c r="F284" s="28">
        <f t="shared" si="19"/>
        <v>577.5</v>
      </c>
    </row>
    <row r="285" spans="1:6" ht="12.75">
      <c r="A285" s="19">
        <v>1906</v>
      </c>
      <c r="B285" s="20" t="s">
        <v>260</v>
      </c>
      <c r="C285" s="19">
        <v>2.7</v>
      </c>
      <c r="D285" s="19">
        <v>616</v>
      </c>
      <c r="E285" s="30">
        <f t="shared" si="18"/>
        <v>646.8000000000001</v>
      </c>
      <c r="F285" s="28">
        <f t="shared" si="19"/>
        <v>742.5</v>
      </c>
    </row>
    <row r="286" spans="1:6" ht="12.75">
      <c r="A286" s="19">
        <v>1907</v>
      </c>
      <c r="B286" s="20" t="s">
        <v>261</v>
      </c>
      <c r="C286" s="19">
        <v>1.5</v>
      </c>
      <c r="D286" s="19">
        <v>342</v>
      </c>
      <c r="E286" s="30">
        <f t="shared" si="18"/>
        <v>359.1</v>
      </c>
      <c r="F286" s="28">
        <f t="shared" si="19"/>
        <v>412.5</v>
      </c>
    </row>
    <row r="287" spans="1:6" ht="12.75">
      <c r="A287" s="19">
        <v>1908</v>
      </c>
      <c r="B287" s="20" t="s">
        <v>262</v>
      </c>
      <c r="C287" s="19">
        <v>1.5</v>
      </c>
      <c r="D287" s="19">
        <v>342</v>
      </c>
      <c r="E287" s="30">
        <f t="shared" si="18"/>
        <v>359.1</v>
      </c>
      <c r="F287" s="28">
        <f t="shared" si="19"/>
        <v>412.5</v>
      </c>
    </row>
    <row r="288" spans="1:6" ht="12.75">
      <c r="A288" s="19">
        <v>1909</v>
      </c>
      <c r="B288" s="20" t="s">
        <v>263</v>
      </c>
      <c r="C288" s="19">
        <v>1.5</v>
      </c>
      <c r="D288" s="19">
        <v>342</v>
      </c>
      <c r="E288" s="30">
        <f t="shared" si="18"/>
        <v>359.1</v>
      </c>
      <c r="F288" s="28">
        <f t="shared" si="19"/>
        <v>412.5</v>
      </c>
    </row>
    <row r="289" spans="1:6" ht="12.75">
      <c r="A289" s="19">
        <v>1910</v>
      </c>
      <c r="B289" s="20" t="s">
        <v>264</v>
      </c>
      <c r="C289" s="19">
        <v>1.5</v>
      </c>
      <c r="D289" s="19">
        <v>342</v>
      </c>
      <c r="E289" s="30">
        <f t="shared" si="18"/>
        <v>359.1</v>
      </c>
      <c r="F289" s="28">
        <f t="shared" si="19"/>
        <v>412.5</v>
      </c>
    </row>
    <row r="290" spans="1:6" ht="12.75">
      <c r="A290" s="19">
        <v>1911</v>
      </c>
      <c r="B290" s="20" t="s">
        <v>265</v>
      </c>
      <c r="C290" s="19">
        <v>1.5</v>
      </c>
      <c r="D290" s="19">
        <v>342</v>
      </c>
      <c r="E290" s="30">
        <f t="shared" si="18"/>
        <v>359.1</v>
      </c>
      <c r="F290" s="28">
        <f t="shared" si="19"/>
        <v>412.5</v>
      </c>
    </row>
    <row r="291" spans="1:6" ht="12.75">
      <c r="A291" s="19">
        <v>1912</v>
      </c>
      <c r="B291" s="20" t="s">
        <v>266</v>
      </c>
      <c r="C291" s="19">
        <v>4.5</v>
      </c>
      <c r="D291" s="19">
        <v>1026</v>
      </c>
      <c r="E291" s="30">
        <f t="shared" si="18"/>
        <v>1077.3</v>
      </c>
      <c r="F291" s="28">
        <f t="shared" si="19"/>
        <v>1237.5</v>
      </c>
    </row>
    <row r="292" spans="1:6" ht="12.75">
      <c r="A292" s="19">
        <v>1913</v>
      </c>
      <c r="B292" s="20" t="s">
        <v>267</v>
      </c>
      <c r="C292" s="19">
        <v>4.5</v>
      </c>
      <c r="D292" s="19">
        <v>1026</v>
      </c>
      <c r="E292" s="30">
        <f t="shared" si="18"/>
        <v>1077.3</v>
      </c>
      <c r="F292" s="28">
        <f t="shared" si="19"/>
        <v>1237.5</v>
      </c>
    </row>
    <row r="293" spans="1:6" ht="12.75">
      <c r="A293" s="19">
        <v>1914</v>
      </c>
      <c r="B293" s="20" t="s">
        <v>268</v>
      </c>
      <c r="C293" s="19">
        <v>4.5</v>
      </c>
      <c r="D293" s="19">
        <v>1026</v>
      </c>
      <c r="E293" s="30">
        <f t="shared" si="18"/>
        <v>1077.3</v>
      </c>
      <c r="F293" s="28">
        <f t="shared" si="19"/>
        <v>1237.5</v>
      </c>
    </row>
    <row r="294" spans="1:6" ht="12.75">
      <c r="A294" s="19">
        <v>1915</v>
      </c>
      <c r="B294" s="20" t="s">
        <v>514</v>
      </c>
      <c r="C294" s="19">
        <v>4.5</v>
      </c>
      <c r="D294" s="19"/>
      <c r="E294" s="30"/>
      <c r="F294" s="28">
        <f t="shared" si="19"/>
        <v>1237.5</v>
      </c>
    </row>
    <row r="295" spans="1:6" ht="12.75">
      <c r="A295" s="19">
        <v>1916</v>
      </c>
      <c r="B295" s="20" t="s">
        <v>179</v>
      </c>
      <c r="C295" s="19">
        <v>3.3</v>
      </c>
      <c r="D295" s="19">
        <v>752</v>
      </c>
      <c r="E295" s="30">
        <f aca="true" t="shared" si="20" ref="E295:E359">D295*1.05</f>
        <v>789.6</v>
      </c>
      <c r="F295" s="28">
        <f t="shared" si="19"/>
        <v>907.5</v>
      </c>
    </row>
    <row r="296" spans="1:6" ht="12.75">
      <c r="A296" s="19">
        <v>1917</v>
      </c>
      <c r="B296" s="20" t="s">
        <v>269</v>
      </c>
      <c r="C296" s="19">
        <v>1.5</v>
      </c>
      <c r="D296" s="19">
        <v>342</v>
      </c>
      <c r="E296" s="30">
        <f t="shared" si="20"/>
        <v>359.1</v>
      </c>
      <c r="F296" s="28">
        <f t="shared" si="19"/>
        <v>412.5</v>
      </c>
    </row>
    <row r="297" spans="1:6" ht="12.75">
      <c r="A297" s="19">
        <v>1918</v>
      </c>
      <c r="B297" s="20" t="s">
        <v>270</v>
      </c>
      <c r="C297" s="19">
        <v>2.3</v>
      </c>
      <c r="D297" s="19">
        <v>524</v>
      </c>
      <c r="E297" s="30">
        <f t="shared" si="20"/>
        <v>550.2</v>
      </c>
      <c r="F297" s="28">
        <f t="shared" si="19"/>
        <v>632.5</v>
      </c>
    </row>
    <row r="298" spans="1:6" ht="12.75">
      <c r="A298" s="19">
        <v>1919</v>
      </c>
      <c r="B298" s="20" t="s">
        <v>271</v>
      </c>
      <c r="C298" s="19">
        <v>5.5</v>
      </c>
      <c r="D298" s="19">
        <v>1254</v>
      </c>
      <c r="E298" s="30">
        <f t="shared" si="20"/>
        <v>1316.7</v>
      </c>
      <c r="F298" s="28">
        <f t="shared" si="19"/>
        <v>1512.5</v>
      </c>
    </row>
    <row r="299" spans="1:6" ht="12.75">
      <c r="A299" s="19">
        <v>1920</v>
      </c>
      <c r="B299" s="20" t="s">
        <v>272</v>
      </c>
      <c r="C299" s="19">
        <v>2.4</v>
      </c>
      <c r="D299" s="19">
        <v>1094</v>
      </c>
      <c r="E299" s="30">
        <f t="shared" si="20"/>
        <v>1148.7</v>
      </c>
      <c r="F299" s="28">
        <f t="shared" si="19"/>
        <v>660</v>
      </c>
    </row>
    <row r="300" spans="1:6" ht="12.75">
      <c r="A300" s="19">
        <v>1921</v>
      </c>
      <c r="B300" s="34" t="s">
        <v>273</v>
      </c>
      <c r="C300" s="19">
        <v>2.4</v>
      </c>
      <c r="D300" s="19">
        <v>547</v>
      </c>
      <c r="E300" s="30">
        <f t="shared" si="20"/>
        <v>574.35</v>
      </c>
      <c r="F300" s="28">
        <f t="shared" si="19"/>
        <v>660</v>
      </c>
    </row>
    <row r="301" spans="1:6" ht="12.75">
      <c r="A301" s="19">
        <v>1922</v>
      </c>
      <c r="B301" s="20" t="s">
        <v>316</v>
      </c>
      <c r="C301" s="19">
        <v>11.5</v>
      </c>
      <c r="D301" s="19">
        <v>2622</v>
      </c>
      <c r="E301" s="30">
        <f t="shared" si="20"/>
        <v>2753.1</v>
      </c>
      <c r="F301" s="28">
        <f t="shared" si="19"/>
        <v>3162.5</v>
      </c>
    </row>
    <row r="302" spans="1:6" ht="12.75">
      <c r="A302" s="83" t="s">
        <v>407</v>
      </c>
      <c r="B302" s="83"/>
      <c r="C302" s="83"/>
      <c r="D302" s="83"/>
      <c r="E302" s="83"/>
      <c r="F302" s="83"/>
    </row>
    <row r="303" spans="1:6" ht="12.75">
      <c r="A303" s="19">
        <v>2000</v>
      </c>
      <c r="B303" s="20" t="s">
        <v>274</v>
      </c>
      <c r="C303" s="19">
        <v>0.85</v>
      </c>
      <c r="D303" s="19">
        <v>194</v>
      </c>
      <c r="E303" s="30">
        <f t="shared" si="20"/>
        <v>203.70000000000002</v>
      </c>
      <c r="F303" s="28">
        <f>C303*275</f>
        <v>233.75</v>
      </c>
    </row>
    <row r="304" spans="1:6" ht="12.75">
      <c r="A304" s="19">
        <v>2001</v>
      </c>
      <c r="B304" s="20" t="s">
        <v>275</v>
      </c>
      <c r="C304" s="19">
        <v>0.55</v>
      </c>
      <c r="D304" s="19">
        <v>125</v>
      </c>
      <c r="E304" s="30">
        <f t="shared" si="20"/>
        <v>131.25</v>
      </c>
      <c r="F304" s="28">
        <f aca="true" t="shared" si="21" ref="F304:F319">C304*275</f>
        <v>151.25</v>
      </c>
    </row>
    <row r="305" spans="1:6" ht="12.75">
      <c r="A305" s="19">
        <v>2002</v>
      </c>
      <c r="B305" s="20" t="s">
        <v>276</v>
      </c>
      <c r="C305" s="19">
        <v>0.55</v>
      </c>
      <c r="D305" s="19">
        <v>125</v>
      </c>
      <c r="E305" s="30">
        <f t="shared" si="20"/>
        <v>131.25</v>
      </c>
      <c r="F305" s="28">
        <f t="shared" si="21"/>
        <v>151.25</v>
      </c>
    </row>
    <row r="306" spans="1:6" ht="12.75">
      <c r="A306" s="19">
        <v>2003</v>
      </c>
      <c r="B306" s="20" t="s">
        <v>277</v>
      </c>
      <c r="C306" s="19">
        <v>0.85</v>
      </c>
      <c r="D306" s="19">
        <v>194</v>
      </c>
      <c r="E306" s="30">
        <f t="shared" si="20"/>
        <v>203.70000000000002</v>
      </c>
      <c r="F306" s="28">
        <f t="shared" si="21"/>
        <v>233.75</v>
      </c>
    </row>
    <row r="307" spans="1:6" ht="12.75">
      <c r="A307" s="19">
        <v>2004</v>
      </c>
      <c r="B307" s="20" t="s">
        <v>278</v>
      </c>
      <c r="C307" s="19">
        <v>0.85</v>
      </c>
      <c r="D307" s="19">
        <v>182</v>
      </c>
      <c r="E307" s="30">
        <f t="shared" si="20"/>
        <v>191.1</v>
      </c>
      <c r="F307" s="28">
        <f t="shared" si="21"/>
        <v>233.75</v>
      </c>
    </row>
    <row r="308" spans="1:6" ht="12.75">
      <c r="A308" s="19">
        <v>2005</v>
      </c>
      <c r="B308" s="20" t="s">
        <v>279</v>
      </c>
      <c r="C308" s="19">
        <v>3</v>
      </c>
      <c r="D308" s="19">
        <v>559</v>
      </c>
      <c r="E308" s="30">
        <f t="shared" si="20"/>
        <v>586.95</v>
      </c>
      <c r="F308" s="28">
        <f t="shared" si="21"/>
        <v>825</v>
      </c>
    </row>
    <row r="309" spans="1:6" ht="12.75">
      <c r="A309" s="19">
        <v>2006</v>
      </c>
      <c r="B309" s="20" t="s">
        <v>280</v>
      </c>
      <c r="C309" s="19">
        <v>0.9</v>
      </c>
      <c r="D309" s="19">
        <v>194</v>
      </c>
      <c r="E309" s="30">
        <f t="shared" si="20"/>
        <v>203.70000000000002</v>
      </c>
      <c r="F309" s="28">
        <f t="shared" si="21"/>
        <v>247.5</v>
      </c>
    </row>
    <row r="310" spans="1:6" ht="12.75">
      <c r="A310" s="19">
        <v>2007</v>
      </c>
      <c r="B310" s="20" t="s">
        <v>281</v>
      </c>
      <c r="C310" s="19">
        <v>0.85</v>
      </c>
      <c r="D310" s="19">
        <v>182</v>
      </c>
      <c r="E310" s="30">
        <f t="shared" si="20"/>
        <v>191.1</v>
      </c>
      <c r="F310" s="28">
        <f t="shared" si="21"/>
        <v>233.75</v>
      </c>
    </row>
    <row r="311" spans="1:6" ht="12.75">
      <c r="A311" s="19">
        <v>2008</v>
      </c>
      <c r="B311" s="20" t="s">
        <v>282</v>
      </c>
      <c r="C311" s="19">
        <v>0.85</v>
      </c>
      <c r="D311" s="19">
        <v>205</v>
      </c>
      <c r="E311" s="30">
        <f t="shared" si="20"/>
        <v>215.25</v>
      </c>
      <c r="F311" s="28">
        <f t="shared" si="21"/>
        <v>233.75</v>
      </c>
    </row>
    <row r="312" spans="1:6" ht="12.75">
      <c r="A312" s="19">
        <v>2009</v>
      </c>
      <c r="B312" s="20" t="s">
        <v>283</v>
      </c>
      <c r="C312" s="19">
        <v>0.85</v>
      </c>
      <c r="D312" s="19">
        <v>160</v>
      </c>
      <c r="E312" s="30">
        <f t="shared" si="20"/>
        <v>168</v>
      </c>
      <c r="F312" s="28">
        <f t="shared" si="21"/>
        <v>233.75</v>
      </c>
    </row>
    <row r="313" spans="1:6" ht="12.75">
      <c r="A313" s="19">
        <v>2010</v>
      </c>
      <c r="B313" s="20" t="s">
        <v>284</v>
      </c>
      <c r="C313" s="19">
        <v>0.85</v>
      </c>
      <c r="D313" s="19">
        <v>559</v>
      </c>
      <c r="E313" s="30">
        <f t="shared" si="20"/>
        <v>586.95</v>
      </c>
      <c r="F313" s="28">
        <f t="shared" si="21"/>
        <v>233.75</v>
      </c>
    </row>
    <row r="314" spans="1:6" ht="12.75">
      <c r="A314" s="19">
        <v>2011</v>
      </c>
      <c r="B314" s="20" t="s">
        <v>285</v>
      </c>
      <c r="C314" s="19">
        <v>8</v>
      </c>
      <c r="D314" s="19">
        <v>1824</v>
      </c>
      <c r="E314" s="30">
        <f t="shared" si="20"/>
        <v>1915.2</v>
      </c>
      <c r="F314" s="28">
        <f t="shared" si="21"/>
        <v>2200</v>
      </c>
    </row>
    <row r="315" spans="1:6" ht="12.75">
      <c r="A315" s="19">
        <v>2012</v>
      </c>
      <c r="B315" s="20" t="s">
        <v>286</v>
      </c>
      <c r="C315" s="19">
        <v>3</v>
      </c>
      <c r="D315" s="19">
        <v>559</v>
      </c>
      <c r="E315" s="30">
        <f t="shared" si="20"/>
        <v>586.95</v>
      </c>
      <c r="F315" s="28">
        <f t="shared" si="21"/>
        <v>825</v>
      </c>
    </row>
    <row r="316" spans="1:6" ht="12.75">
      <c r="A316" s="19">
        <v>2013</v>
      </c>
      <c r="B316" s="20" t="s">
        <v>287</v>
      </c>
      <c r="C316" s="19">
        <v>0.65</v>
      </c>
      <c r="D316" s="19">
        <v>148</v>
      </c>
      <c r="E316" s="30">
        <f t="shared" si="20"/>
        <v>155.4</v>
      </c>
      <c r="F316" s="28">
        <f t="shared" si="21"/>
        <v>178.75</v>
      </c>
    </row>
    <row r="317" spans="1:6" ht="12.75">
      <c r="A317" s="19">
        <v>2014</v>
      </c>
      <c r="B317" s="20" t="s">
        <v>288</v>
      </c>
      <c r="C317" s="19">
        <v>0.55</v>
      </c>
      <c r="D317" s="19">
        <v>125</v>
      </c>
      <c r="E317" s="30">
        <f t="shared" si="20"/>
        <v>131.25</v>
      </c>
      <c r="F317" s="28">
        <f t="shared" si="21"/>
        <v>151.25</v>
      </c>
    </row>
    <row r="318" spans="1:6" ht="12.75">
      <c r="A318" s="19">
        <v>2015</v>
      </c>
      <c r="B318" s="20" t="s">
        <v>515</v>
      </c>
      <c r="C318" s="19">
        <v>3</v>
      </c>
      <c r="D318" s="19"/>
      <c r="E318" s="30"/>
      <c r="F318" s="28">
        <f t="shared" si="21"/>
        <v>825</v>
      </c>
    </row>
    <row r="319" spans="1:6" ht="12.75">
      <c r="A319" s="19">
        <v>2016</v>
      </c>
      <c r="B319" s="20" t="s">
        <v>422</v>
      </c>
      <c r="C319" s="19">
        <v>6</v>
      </c>
      <c r="D319" s="19"/>
      <c r="E319" s="30"/>
      <c r="F319" s="28">
        <f t="shared" si="21"/>
        <v>1650</v>
      </c>
    </row>
    <row r="320" spans="1:6" ht="12.75">
      <c r="A320" s="83" t="s">
        <v>408</v>
      </c>
      <c r="B320" s="83"/>
      <c r="C320" s="83"/>
      <c r="D320" s="83"/>
      <c r="E320" s="83"/>
      <c r="F320" s="83"/>
    </row>
    <row r="321" spans="1:6" ht="12.75">
      <c r="A321" s="19">
        <v>2100</v>
      </c>
      <c r="B321" s="20" t="s">
        <v>289</v>
      </c>
      <c r="C321" s="19">
        <v>5</v>
      </c>
      <c r="D321" s="19">
        <v>1140</v>
      </c>
      <c r="E321" s="30">
        <f t="shared" si="20"/>
        <v>1197</v>
      </c>
      <c r="F321" s="28">
        <f>C321*275</f>
        <v>1375</v>
      </c>
    </row>
    <row r="322" spans="1:6" ht="12.75">
      <c r="A322" s="19">
        <v>2101</v>
      </c>
      <c r="B322" s="20" t="s">
        <v>290</v>
      </c>
      <c r="C322" s="19">
        <v>1</v>
      </c>
      <c r="D322" s="19">
        <v>228</v>
      </c>
      <c r="E322" s="30">
        <f t="shared" si="20"/>
        <v>239.4</v>
      </c>
      <c r="F322" s="28">
        <f aca="true" t="shared" si="22" ref="F322:F336">C322*275</f>
        <v>275</v>
      </c>
    </row>
    <row r="323" spans="1:6" ht="12.75">
      <c r="A323" s="19">
        <v>2102</v>
      </c>
      <c r="B323" s="20" t="s">
        <v>291</v>
      </c>
      <c r="C323" s="19">
        <v>1.8</v>
      </c>
      <c r="D323" s="19">
        <v>410</v>
      </c>
      <c r="E323" s="30">
        <f t="shared" si="20"/>
        <v>430.5</v>
      </c>
      <c r="F323" s="28">
        <f t="shared" si="22"/>
        <v>495</v>
      </c>
    </row>
    <row r="324" spans="1:6" ht="12.75">
      <c r="A324" s="19">
        <v>2103</v>
      </c>
      <c r="B324" s="20" t="s">
        <v>230</v>
      </c>
      <c r="C324" s="19">
        <v>1.9</v>
      </c>
      <c r="D324" s="19">
        <v>433</v>
      </c>
      <c r="E324" s="30">
        <f t="shared" si="20"/>
        <v>454.65000000000003</v>
      </c>
      <c r="F324" s="28">
        <f t="shared" si="22"/>
        <v>522.5</v>
      </c>
    </row>
    <row r="325" spans="1:6" ht="12.75">
      <c r="A325" s="19">
        <v>2104</v>
      </c>
      <c r="B325" s="20" t="s">
        <v>516</v>
      </c>
      <c r="C325" s="19">
        <v>1</v>
      </c>
      <c r="D325" s="19">
        <v>228</v>
      </c>
      <c r="E325" s="30">
        <f t="shared" si="20"/>
        <v>239.4</v>
      </c>
      <c r="F325" s="28">
        <f t="shared" si="22"/>
        <v>275</v>
      </c>
    </row>
    <row r="326" spans="1:6" ht="12.75">
      <c r="A326" s="19">
        <v>2105</v>
      </c>
      <c r="B326" s="20" t="s">
        <v>173</v>
      </c>
      <c r="C326" s="19">
        <v>0.6</v>
      </c>
      <c r="D326" s="19">
        <v>137</v>
      </c>
      <c r="E326" s="30">
        <f t="shared" si="20"/>
        <v>143.85</v>
      </c>
      <c r="F326" s="28">
        <f t="shared" si="22"/>
        <v>165</v>
      </c>
    </row>
    <row r="327" spans="1:6" ht="12.75">
      <c r="A327" s="19">
        <v>2106</v>
      </c>
      <c r="B327" s="20" t="s">
        <v>183</v>
      </c>
      <c r="C327" s="19">
        <v>0.6</v>
      </c>
      <c r="D327" s="19">
        <v>137</v>
      </c>
      <c r="E327" s="30">
        <f t="shared" si="20"/>
        <v>143.85</v>
      </c>
      <c r="F327" s="28">
        <f t="shared" si="22"/>
        <v>165</v>
      </c>
    </row>
    <row r="328" spans="1:6" ht="12.75">
      <c r="A328" s="19">
        <v>2107</v>
      </c>
      <c r="B328" s="20" t="s">
        <v>292</v>
      </c>
      <c r="C328" s="19">
        <v>1</v>
      </c>
      <c r="D328" s="19">
        <v>228</v>
      </c>
      <c r="E328" s="30">
        <f t="shared" si="20"/>
        <v>239.4</v>
      </c>
      <c r="F328" s="28">
        <f t="shared" si="22"/>
        <v>275</v>
      </c>
    </row>
    <row r="329" spans="1:6" ht="12.75">
      <c r="A329" s="19">
        <v>2108</v>
      </c>
      <c r="B329" s="20" t="s">
        <v>517</v>
      </c>
      <c r="C329" s="19">
        <v>2.2</v>
      </c>
      <c r="D329" s="19">
        <v>502</v>
      </c>
      <c r="E329" s="30">
        <f t="shared" si="20"/>
        <v>527.1</v>
      </c>
      <c r="F329" s="28">
        <f t="shared" si="22"/>
        <v>605</v>
      </c>
    </row>
    <row r="330" spans="1:6" ht="12.75">
      <c r="A330" s="19">
        <v>2109</v>
      </c>
      <c r="B330" s="20" t="s">
        <v>293</v>
      </c>
      <c r="C330" s="19">
        <v>1.2</v>
      </c>
      <c r="D330" s="19">
        <v>274</v>
      </c>
      <c r="E330" s="30">
        <f t="shared" si="20"/>
        <v>287.7</v>
      </c>
      <c r="F330" s="28">
        <f t="shared" si="22"/>
        <v>330</v>
      </c>
    </row>
    <row r="331" spans="1:6" ht="12.75">
      <c r="A331" s="19">
        <v>2110</v>
      </c>
      <c r="B331" s="20" t="s">
        <v>518</v>
      </c>
      <c r="C331" s="19">
        <v>0.3</v>
      </c>
      <c r="D331" s="19">
        <v>68</v>
      </c>
      <c r="E331" s="30">
        <f t="shared" si="20"/>
        <v>71.4</v>
      </c>
      <c r="F331" s="28">
        <f t="shared" si="22"/>
        <v>82.5</v>
      </c>
    </row>
    <row r="332" spans="1:6" ht="12.75">
      <c r="A332" s="19">
        <v>2111</v>
      </c>
      <c r="B332" s="20" t="s">
        <v>294</v>
      </c>
      <c r="C332" s="19">
        <v>0.3</v>
      </c>
      <c r="D332" s="19">
        <v>68</v>
      </c>
      <c r="E332" s="30">
        <f t="shared" si="20"/>
        <v>71.4</v>
      </c>
      <c r="F332" s="28">
        <f t="shared" si="22"/>
        <v>82.5</v>
      </c>
    </row>
    <row r="333" spans="1:6" ht="12.75">
      <c r="A333" s="19">
        <v>2112</v>
      </c>
      <c r="B333" s="20" t="s">
        <v>519</v>
      </c>
      <c r="C333" s="19">
        <v>0.5</v>
      </c>
      <c r="D333" s="19">
        <v>114</v>
      </c>
      <c r="E333" s="30">
        <f t="shared" si="20"/>
        <v>119.7</v>
      </c>
      <c r="F333" s="28">
        <f t="shared" si="22"/>
        <v>137.5</v>
      </c>
    </row>
    <row r="334" spans="1:6" ht="12.75">
      <c r="A334" s="19">
        <v>2113</v>
      </c>
      <c r="B334" s="20" t="s">
        <v>520</v>
      </c>
      <c r="C334" s="19">
        <v>1</v>
      </c>
      <c r="D334" s="19">
        <v>228</v>
      </c>
      <c r="E334" s="30">
        <f t="shared" si="20"/>
        <v>239.4</v>
      </c>
      <c r="F334" s="28">
        <f t="shared" si="22"/>
        <v>275</v>
      </c>
    </row>
    <row r="335" spans="1:6" ht="12.75">
      <c r="A335" s="19">
        <v>2114</v>
      </c>
      <c r="B335" s="20" t="s">
        <v>296</v>
      </c>
      <c r="C335" s="19">
        <v>2.2</v>
      </c>
      <c r="D335" s="19">
        <v>502</v>
      </c>
      <c r="E335" s="30">
        <f t="shared" si="20"/>
        <v>527.1</v>
      </c>
      <c r="F335" s="28">
        <f t="shared" si="22"/>
        <v>605</v>
      </c>
    </row>
    <row r="336" spans="1:6" ht="12.75">
      <c r="A336" s="19">
        <v>2115</v>
      </c>
      <c r="B336" s="20" t="s">
        <v>249</v>
      </c>
      <c r="C336" s="19">
        <v>1.2</v>
      </c>
      <c r="D336" s="19">
        <v>274</v>
      </c>
      <c r="E336" s="30">
        <f>D336*1.05</f>
        <v>287.7</v>
      </c>
      <c r="F336" s="28">
        <f t="shared" si="22"/>
        <v>330</v>
      </c>
    </row>
    <row r="337" spans="1:6" ht="12.75">
      <c r="A337" s="83" t="s">
        <v>521</v>
      </c>
      <c r="B337" s="83"/>
      <c r="C337" s="83"/>
      <c r="D337" s="83"/>
      <c r="E337" s="83"/>
      <c r="F337" s="83"/>
    </row>
    <row r="338" spans="1:6" ht="12.75">
      <c r="A338" s="19">
        <v>2200</v>
      </c>
      <c r="B338" s="20" t="s">
        <v>297</v>
      </c>
      <c r="C338" s="19">
        <v>0.5</v>
      </c>
      <c r="D338" s="19">
        <v>114</v>
      </c>
      <c r="E338" s="30">
        <f t="shared" si="20"/>
        <v>119.7</v>
      </c>
      <c r="F338" s="28">
        <f>C338*275</f>
        <v>137.5</v>
      </c>
    </row>
    <row r="339" spans="1:6" ht="12.75">
      <c r="A339" s="19">
        <v>2201</v>
      </c>
      <c r="B339" s="20" t="s">
        <v>298</v>
      </c>
      <c r="C339" s="19">
        <v>1</v>
      </c>
      <c r="D339" s="19">
        <v>274</v>
      </c>
      <c r="E339" s="30">
        <f t="shared" si="20"/>
        <v>287.7</v>
      </c>
      <c r="F339" s="28">
        <f aca="true" t="shared" si="23" ref="F339:F402">C339*275</f>
        <v>275</v>
      </c>
    </row>
    <row r="340" spans="1:6" ht="12.75">
      <c r="A340" s="19">
        <v>2202</v>
      </c>
      <c r="B340" s="20" t="s">
        <v>299</v>
      </c>
      <c r="C340" s="19">
        <v>4.5</v>
      </c>
      <c r="D340" s="19">
        <v>1322</v>
      </c>
      <c r="E340" s="30">
        <f t="shared" si="20"/>
        <v>1388.1000000000001</v>
      </c>
      <c r="F340" s="28">
        <f t="shared" si="23"/>
        <v>1237.5</v>
      </c>
    </row>
    <row r="341" spans="1:6" ht="12.75">
      <c r="A341" s="19">
        <v>2203</v>
      </c>
      <c r="B341" s="20" t="s">
        <v>300</v>
      </c>
      <c r="C341" s="19">
        <v>1.2</v>
      </c>
      <c r="D341" s="19">
        <v>274</v>
      </c>
      <c r="E341" s="30">
        <f t="shared" si="20"/>
        <v>287.7</v>
      </c>
      <c r="F341" s="28">
        <f t="shared" si="23"/>
        <v>330</v>
      </c>
    </row>
    <row r="342" spans="1:6" ht="12.75">
      <c r="A342" s="19">
        <v>2204</v>
      </c>
      <c r="B342" s="20" t="s">
        <v>301</v>
      </c>
      <c r="C342" s="19">
        <v>1.5</v>
      </c>
      <c r="D342" s="19">
        <v>342</v>
      </c>
      <c r="E342" s="30">
        <f t="shared" si="20"/>
        <v>359.1</v>
      </c>
      <c r="F342" s="28">
        <f t="shared" si="23"/>
        <v>412.5</v>
      </c>
    </row>
    <row r="343" spans="1:6" ht="12.75">
      <c r="A343" s="19">
        <v>2205</v>
      </c>
      <c r="B343" s="20" t="s">
        <v>302</v>
      </c>
      <c r="C343" s="19">
        <v>0.5</v>
      </c>
      <c r="D343" s="19">
        <v>114</v>
      </c>
      <c r="E343" s="30">
        <f t="shared" si="20"/>
        <v>119.7</v>
      </c>
      <c r="F343" s="28">
        <f t="shared" si="23"/>
        <v>137.5</v>
      </c>
    </row>
    <row r="344" spans="1:6" ht="12.75">
      <c r="A344" s="19">
        <v>2206</v>
      </c>
      <c r="B344" s="36" t="s">
        <v>522</v>
      </c>
      <c r="C344" s="35">
        <v>4.5</v>
      </c>
      <c r="D344" s="35">
        <v>649</v>
      </c>
      <c r="E344" s="43">
        <f t="shared" si="20"/>
        <v>681.45</v>
      </c>
      <c r="F344" s="37">
        <f t="shared" si="23"/>
        <v>1237.5</v>
      </c>
    </row>
    <row r="345" spans="1:6" ht="12.75">
      <c r="A345" s="19">
        <v>2207</v>
      </c>
      <c r="B345" s="36" t="s">
        <v>523</v>
      </c>
      <c r="C345" s="35">
        <v>2.8</v>
      </c>
      <c r="D345" s="35">
        <v>649</v>
      </c>
      <c r="E345" s="43">
        <f>D345*1.05</f>
        <v>681.45</v>
      </c>
      <c r="F345" s="37">
        <f>C345*275</f>
        <v>770</v>
      </c>
    </row>
    <row r="346" spans="1:6" ht="12.75">
      <c r="A346" s="19">
        <v>2208</v>
      </c>
      <c r="B346" s="36" t="s">
        <v>303</v>
      </c>
      <c r="C346" s="35">
        <v>1.7</v>
      </c>
      <c r="D346" s="35">
        <v>388</v>
      </c>
      <c r="E346" s="43">
        <f t="shared" si="20"/>
        <v>407.40000000000003</v>
      </c>
      <c r="F346" s="37">
        <f t="shared" si="23"/>
        <v>467.5</v>
      </c>
    </row>
    <row r="347" spans="1:6" ht="12.75">
      <c r="A347" s="19">
        <v>2209</v>
      </c>
      <c r="B347" s="36" t="s">
        <v>304</v>
      </c>
      <c r="C347" s="35">
        <v>2</v>
      </c>
      <c r="D347" s="35">
        <v>456</v>
      </c>
      <c r="E347" s="43">
        <f t="shared" si="20"/>
        <v>478.8</v>
      </c>
      <c r="F347" s="37">
        <f t="shared" si="23"/>
        <v>550</v>
      </c>
    </row>
    <row r="348" spans="1:6" ht="12.75">
      <c r="A348" s="19">
        <v>2210</v>
      </c>
      <c r="B348" s="36" t="s">
        <v>305</v>
      </c>
      <c r="C348" s="35">
        <v>2</v>
      </c>
      <c r="D348" s="35">
        <v>456</v>
      </c>
      <c r="E348" s="43">
        <f t="shared" si="20"/>
        <v>478.8</v>
      </c>
      <c r="F348" s="37">
        <f t="shared" si="23"/>
        <v>550</v>
      </c>
    </row>
    <row r="349" spans="1:6" ht="12.75">
      <c r="A349" s="19">
        <v>2211</v>
      </c>
      <c r="B349" s="36" t="s">
        <v>524</v>
      </c>
      <c r="C349" s="35">
        <v>3.25</v>
      </c>
      <c r="D349" s="35">
        <v>741</v>
      </c>
      <c r="E349" s="43">
        <f t="shared" si="20"/>
        <v>778.0500000000001</v>
      </c>
      <c r="F349" s="37">
        <f t="shared" si="23"/>
        <v>893.75</v>
      </c>
    </row>
    <row r="350" spans="1:6" ht="12.75">
      <c r="A350" s="19">
        <v>2212</v>
      </c>
      <c r="B350" s="36" t="s">
        <v>306</v>
      </c>
      <c r="C350" s="35">
        <v>2.2</v>
      </c>
      <c r="D350" s="35">
        <v>501</v>
      </c>
      <c r="E350" s="43">
        <f t="shared" si="20"/>
        <v>526.0500000000001</v>
      </c>
      <c r="F350" s="37">
        <f t="shared" si="23"/>
        <v>605</v>
      </c>
    </row>
    <row r="351" spans="1:6" ht="25.5">
      <c r="A351" s="19">
        <v>2213</v>
      </c>
      <c r="B351" s="36" t="s">
        <v>525</v>
      </c>
      <c r="C351" s="35">
        <v>1.5</v>
      </c>
      <c r="D351" s="35"/>
      <c r="E351" s="43"/>
      <c r="F351" s="37">
        <f t="shared" si="23"/>
        <v>412.5</v>
      </c>
    </row>
    <row r="352" spans="1:6" ht="51">
      <c r="A352" s="19">
        <v>2214</v>
      </c>
      <c r="B352" s="36" t="s">
        <v>526</v>
      </c>
      <c r="C352" s="35">
        <v>2</v>
      </c>
      <c r="D352" s="35"/>
      <c r="E352" s="43"/>
      <c r="F352" s="37">
        <f t="shared" si="23"/>
        <v>550</v>
      </c>
    </row>
    <row r="353" spans="1:6" ht="51">
      <c r="A353" s="19">
        <v>2215</v>
      </c>
      <c r="B353" s="36" t="s">
        <v>527</v>
      </c>
      <c r="C353" s="35">
        <v>1.8</v>
      </c>
      <c r="D353" s="35"/>
      <c r="E353" s="43"/>
      <c r="F353" s="37">
        <f t="shared" si="23"/>
        <v>495</v>
      </c>
    </row>
    <row r="354" spans="1:6" ht="51">
      <c r="A354" s="19">
        <v>2216</v>
      </c>
      <c r="B354" s="36" t="s">
        <v>528</v>
      </c>
      <c r="C354" s="35">
        <v>3</v>
      </c>
      <c r="D354" s="35"/>
      <c r="E354" s="43"/>
      <c r="F354" s="37">
        <f t="shared" si="23"/>
        <v>825</v>
      </c>
    </row>
    <row r="355" spans="1:6" ht="12.75">
      <c r="A355" s="19">
        <v>2217</v>
      </c>
      <c r="B355" s="36" t="s">
        <v>310</v>
      </c>
      <c r="C355" s="35">
        <v>3</v>
      </c>
      <c r="D355" s="35">
        <v>684</v>
      </c>
      <c r="E355" s="43">
        <f>D355*1.05</f>
        <v>718.2</v>
      </c>
      <c r="F355" s="37">
        <f>C355*275</f>
        <v>825</v>
      </c>
    </row>
    <row r="356" spans="1:6" ht="12.75">
      <c r="A356" s="19">
        <v>2218</v>
      </c>
      <c r="B356" s="36" t="s">
        <v>311</v>
      </c>
      <c r="C356" s="35">
        <v>1.8</v>
      </c>
      <c r="D356" s="35">
        <v>410</v>
      </c>
      <c r="E356" s="43">
        <f>D356*1.05</f>
        <v>430.5</v>
      </c>
      <c r="F356" s="37">
        <f>C356*275</f>
        <v>495</v>
      </c>
    </row>
    <row r="357" spans="1:6" ht="25.5">
      <c r="A357" s="19">
        <v>2219</v>
      </c>
      <c r="B357" s="36" t="s">
        <v>529</v>
      </c>
      <c r="C357" s="35">
        <v>5</v>
      </c>
      <c r="D357" s="35"/>
      <c r="E357" s="43"/>
      <c r="F357" s="37">
        <f t="shared" si="23"/>
        <v>1375</v>
      </c>
    </row>
    <row r="358" spans="1:6" ht="12.75">
      <c r="A358" s="19">
        <v>2220</v>
      </c>
      <c r="B358" s="36" t="s">
        <v>307</v>
      </c>
      <c r="C358" s="35">
        <v>1.5</v>
      </c>
      <c r="D358" s="35">
        <v>342</v>
      </c>
      <c r="E358" s="43">
        <f t="shared" si="20"/>
        <v>359.1</v>
      </c>
      <c r="F358" s="37">
        <f t="shared" si="23"/>
        <v>412.5</v>
      </c>
    </row>
    <row r="359" spans="1:6" ht="12.75">
      <c r="A359" s="19">
        <v>2221</v>
      </c>
      <c r="B359" s="36" t="s">
        <v>530</v>
      </c>
      <c r="C359" s="35">
        <v>1.5</v>
      </c>
      <c r="D359" s="35">
        <v>342</v>
      </c>
      <c r="E359" s="43">
        <f t="shared" si="20"/>
        <v>359.1</v>
      </c>
      <c r="F359" s="37">
        <f t="shared" si="23"/>
        <v>412.5</v>
      </c>
    </row>
    <row r="360" spans="1:6" ht="12.75">
      <c r="A360" s="19">
        <v>2222</v>
      </c>
      <c r="B360" s="36" t="s">
        <v>308</v>
      </c>
      <c r="C360" s="35">
        <v>2.7</v>
      </c>
      <c r="D360" s="35">
        <v>616</v>
      </c>
      <c r="E360" s="43">
        <f>D360*1.05</f>
        <v>646.8000000000001</v>
      </c>
      <c r="F360" s="37">
        <f t="shared" si="23"/>
        <v>742.5</v>
      </c>
    </row>
    <row r="361" spans="1:6" ht="14.25">
      <c r="A361" s="19">
        <v>2223</v>
      </c>
      <c r="B361" s="20" t="s">
        <v>440</v>
      </c>
      <c r="C361" s="19">
        <v>1.5</v>
      </c>
      <c r="D361" s="19">
        <v>274</v>
      </c>
      <c r="E361" s="30">
        <f>D361*1.05</f>
        <v>287.7</v>
      </c>
      <c r="F361" s="28">
        <f t="shared" si="23"/>
        <v>412.5</v>
      </c>
    </row>
    <row r="362" spans="1:6" ht="14.25">
      <c r="A362" s="19">
        <v>2224</v>
      </c>
      <c r="B362" s="20" t="s">
        <v>441</v>
      </c>
      <c r="C362" s="19">
        <v>1.5</v>
      </c>
      <c r="D362" s="19">
        <v>274</v>
      </c>
      <c r="E362" s="30">
        <f>D362*1.05</f>
        <v>287.7</v>
      </c>
      <c r="F362" s="28">
        <f t="shared" si="23"/>
        <v>412.5</v>
      </c>
    </row>
    <row r="363" spans="1:6" ht="16.5">
      <c r="A363" s="19">
        <v>2225</v>
      </c>
      <c r="B363" s="20" t="s">
        <v>442</v>
      </c>
      <c r="C363" s="19">
        <v>1.5</v>
      </c>
      <c r="D363" s="19">
        <v>410</v>
      </c>
      <c r="E363" s="30">
        <f>D363*1.05</f>
        <v>430.5</v>
      </c>
      <c r="F363" s="28">
        <f t="shared" si="23"/>
        <v>412.5</v>
      </c>
    </row>
    <row r="364" spans="1:6" ht="12.75">
      <c r="A364" s="19">
        <v>2226</v>
      </c>
      <c r="B364" s="20" t="s">
        <v>454</v>
      </c>
      <c r="C364" s="19">
        <v>1.8</v>
      </c>
      <c r="D364" s="19"/>
      <c r="E364" s="30"/>
      <c r="F364" s="28">
        <f t="shared" si="23"/>
        <v>495</v>
      </c>
    </row>
    <row r="365" spans="1:6" ht="12.75">
      <c r="A365" s="19">
        <v>2227</v>
      </c>
      <c r="B365" s="20" t="s">
        <v>313</v>
      </c>
      <c r="C365" s="19">
        <v>1.5</v>
      </c>
      <c r="D365" s="19">
        <v>342</v>
      </c>
      <c r="E365" s="30">
        <f>D365*1.05</f>
        <v>359.1</v>
      </c>
      <c r="F365" s="28">
        <f t="shared" si="23"/>
        <v>412.5</v>
      </c>
    </row>
    <row r="366" spans="1:6" ht="12.75">
      <c r="A366" s="19">
        <v>2228</v>
      </c>
      <c r="B366" s="20" t="s">
        <v>456</v>
      </c>
      <c r="C366" s="19">
        <v>1.5</v>
      </c>
      <c r="D366" s="19">
        <v>342</v>
      </c>
      <c r="E366" s="30">
        <f>D366*1.05</f>
        <v>359.1</v>
      </c>
      <c r="F366" s="28">
        <f t="shared" si="23"/>
        <v>412.5</v>
      </c>
    </row>
    <row r="367" spans="1:6" ht="12.75">
      <c r="A367" s="19">
        <v>2229</v>
      </c>
      <c r="B367" s="20" t="s">
        <v>455</v>
      </c>
      <c r="C367" s="19">
        <v>1.5</v>
      </c>
      <c r="D367" s="19">
        <v>342</v>
      </c>
      <c r="E367" s="30">
        <f>D367*1.05</f>
        <v>359.1</v>
      </c>
      <c r="F367" s="28">
        <f t="shared" si="23"/>
        <v>412.5</v>
      </c>
    </row>
    <row r="368" spans="1:6" ht="15.75">
      <c r="A368" s="19">
        <v>2230</v>
      </c>
      <c r="B368" s="20" t="s">
        <v>443</v>
      </c>
      <c r="C368" s="19">
        <v>1.5</v>
      </c>
      <c r="D368" s="19">
        <v>342</v>
      </c>
      <c r="E368" s="30">
        <f>D368*1.05</f>
        <v>359.1</v>
      </c>
      <c r="F368" s="28">
        <f t="shared" si="23"/>
        <v>412.5</v>
      </c>
    </row>
    <row r="369" spans="1:6" ht="12.75">
      <c r="A369" s="19">
        <v>2231</v>
      </c>
      <c r="B369" s="20" t="s">
        <v>423</v>
      </c>
      <c r="C369" s="19">
        <v>2</v>
      </c>
      <c r="D369" s="19"/>
      <c r="E369" s="30"/>
      <c r="F369" s="28">
        <f t="shared" si="23"/>
        <v>550</v>
      </c>
    </row>
    <row r="370" spans="1:6" ht="12.75">
      <c r="A370" s="19">
        <v>2232</v>
      </c>
      <c r="B370" s="20" t="s">
        <v>424</v>
      </c>
      <c r="C370" s="19">
        <v>10.5</v>
      </c>
      <c r="D370" s="19"/>
      <c r="E370" s="30"/>
      <c r="F370" s="28">
        <f t="shared" si="23"/>
        <v>2887.5</v>
      </c>
    </row>
    <row r="371" spans="1:6" ht="12.75">
      <c r="A371" s="19">
        <v>2233</v>
      </c>
      <c r="B371" s="20" t="s">
        <v>309</v>
      </c>
      <c r="C371" s="19">
        <v>1.5</v>
      </c>
      <c r="D371" s="19">
        <v>342</v>
      </c>
      <c r="E371" s="30">
        <f>D371*1.05</f>
        <v>359.1</v>
      </c>
      <c r="F371" s="28">
        <f t="shared" si="23"/>
        <v>412.5</v>
      </c>
    </row>
    <row r="372" spans="1:6" ht="12.75">
      <c r="A372" s="19">
        <v>2234</v>
      </c>
      <c r="B372" s="20" t="s">
        <v>453</v>
      </c>
      <c r="C372" s="19">
        <v>1.8</v>
      </c>
      <c r="D372" s="19">
        <v>410</v>
      </c>
      <c r="E372" s="30">
        <f>D372*1.05</f>
        <v>430.5</v>
      </c>
      <c r="F372" s="28">
        <f t="shared" si="23"/>
        <v>495</v>
      </c>
    </row>
    <row r="373" spans="1:6" ht="12.75">
      <c r="A373" s="19">
        <v>2235</v>
      </c>
      <c r="B373" s="20" t="s">
        <v>312</v>
      </c>
      <c r="C373" s="19">
        <v>1.8</v>
      </c>
      <c r="D373" s="19">
        <v>410</v>
      </c>
      <c r="E373" s="30">
        <f aca="true" t="shared" si="24" ref="E373:E380">D373*1.05</f>
        <v>430.5</v>
      </c>
      <c r="F373" s="28">
        <f t="shared" si="23"/>
        <v>495</v>
      </c>
    </row>
    <row r="374" spans="1:6" ht="12.75">
      <c r="A374" s="19">
        <v>2236</v>
      </c>
      <c r="B374" s="20" t="s">
        <v>314</v>
      </c>
      <c r="C374" s="19">
        <v>0.9</v>
      </c>
      <c r="D374" s="19">
        <v>205</v>
      </c>
      <c r="E374" s="30">
        <f t="shared" si="24"/>
        <v>215.25</v>
      </c>
      <c r="F374" s="28">
        <f t="shared" si="23"/>
        <v>247.5</v>
      </c>
    </row>
    <row r="375" spans="1:6" ht="12.75">
      <c r="A375" s="19">
        <v>2237</v>
      </c>
      <c r="B375" s="20" t="s">
        <v>315</v>
      </c>
      <c r="C375" s="19">
        <v>2</v>
      </c>
      <c r="D375" s="19">
        <v>456</v>
      </c>
      <c r="E375" s="30">
        <f t="shared" si="24"/>
        <v>478.8</v>
      </c>
      <c r="F375" s="28">
        <f t="shared" si="23"/>
        <v>550</v>
      </c>
    </row>
    <row r="376" spans="1:6" ht="12.75">
      <c r="A376" s="19">
        <v>2238</v>
      </c>
      <c r="B376" s="20" t="s">
        <v>316</v>
      </c>
      <c r="C376" s="19">
        <v>10.2</v>
      </c>
      <c r="D376" s="19">
        <v>2325</v>
      </c>
      <c r="E376" s="30">
        <f t="shared" si="24"/>
        <v>2441.25</v>
      </c>
      <c r="F376" s="28">
        <f t="shared" si="23"/>
        <v>2805</v>
      </c>
    </row>
    <row r="377" spans="1:6" ht="12.75">
      <c r="A377" s="19">
        <v>2239</v>
      </c>
      <c r="B377" s="20" t="s">
        <v>317</v>
      </c>
      <c r="C377" s="19">
        <v>1.8</v>
      </c>
      <c r="D377" s="19">
        <v>410</v>
      </c>
      <c r="E377" s="30">
        <f t="shared" si="24"/>
        <v>430.5</v>
      </c>
      <c r="F377" s="28">
        <f t="shared" si="23"/>
        <v>495</v>
      </c>
    </row>
    <row r="378" spans="1:6" ht="12.75">
      <c r="A378" s="19">
        <v>2240</v>
      </c>
      <c r="B378" s="20" t="s">
        <v>318</v>
      </c>
      <c r="C378" s="19">
        <v>1.5</v>
      </c>
      <c r="D378" s="19">
        <v>342</v>
      </c>
      <c r="E378" s="30">
        <f t="shared" si="24"/>
        <v>359.1</v>
      </c>
      <c r="F378" s="28">
        <f t="shared" si="23"/>
        <v>412.5</v>
      </c>
    </row>
    <row r="379" spans="1:6" ht="12.75">
      <c r="A379" s="19">
        <v>2241</v>
      </c>
      <c r="B379" s="20" t="s">
        <v>319</v>
      </c>
      <c r="C379" s="19">
        <v>1.5</v>
      </c>
      <c r="D379" s="19">
        <v>342</v>
      </c>
      <c r="E379" s="30">
        <f t="shared" si="24"/>
        <v>359.1</v>
      </c>
      <c r="F379" s="28">
        <f t="shared" si="23"/>
        <v>412.5</v>
      </c>
    </row>
    <row r="380" spans="1:6" ht="12.75">
      <c r="A380" s="19">
        <v>2242</v>
      </c>
      <c r="B380" s="20" t="s">
        <v>320</v>
      </c>
      <c r="C380" s="19">
        <v>1.9</v>
      </c>
      <c r="D380" s="19">
        <v>433</v>
      </c>
      <c r="E380" s="30">
        <f t="shared" si="24"/>
        <v>454.65000000000003</v>
      </c>
      <c r="F380" s="28">
        <f t="shared" si="23"/>
        <v>522.5</v>
      </c>
    </row>
    <row r="381" spans="1:6" ht="12.75">
      <c r="A381" s="19">
        <v>2243</v>
      </c>
      <c r="B381" s="20" t="s">
        <v>321</v>
      </c>
      <c r="C381" s="19">
        <v>4.2</v>
      </c>
      <c r="D381" s="19">
        <v>957</v>
      </c>
      <c r="E381" s="30">
        <f>D381*1.05</f>
        <v>1004.85</v>
      </c>
      <c r="F381" s="28">
        <f t="shared" si="23"/>
        <v>1155</v>
      </c>
    </row>
    <row r="382" spans="1:6" ht="12.75">
      <c r="A382" s="19">
        <v>2244</v>
      </c>
      <c r="B382" s="20" t="s">
        <v>322</v>
      </c>
      <c r="C382" s="19">
        <v>4.3</v>
      </c>
      <c r="D382" s="19">
        <v>980</v>
      </c>
      <c r="E382" s="30">
        <f>D382*1.05</f>
        <v>1029</v>
      </c>
      <c r="F382" s="28">
        <f t="shared" si="23"/>
        <v>1182.5</v>
      </c>
    </row>
    <row r="383" spans="1:6" ht="12.75">
      <c r="A383" s="19">
        <v>2245</v>
      </c>
      <c r="B383" s="20" t="s">
        <v>457</v>
      </c>
      <c r="C383" s="19">
        <v>4.3</v>
      </c>
      <c r="D383" s="19"/>
      <c r="E383" s="30"/>
      <c r="F383" s="28">
        <f t="shared" si="23"/>
        <v>1182.5</v>
      </c>
    </row>
    <row r="384" spans="1:6" ht="12.75">
      <c r="A384" s="19">
        <v>2246</v>
      </c>
      <c r="B384" s="20" t="s">
        <v>324</v>
      </c>
      <c r="C384" s="19">
        <v>1.3</v>
      </c>
      <c r="D384" s="19">
        <v>296</v>
      </c>
      <c r="E384" s="30">
        <f aca="true" t="shared" si="25" ref="E384:E397">D384*1.05</f>
        <v>310.8</v>
      </c>
      <c r="F384" s="28">
        <f t="shared" si="23"/>
        <v>357.5</v>
      </c>
    </row>
    <row r="385" spans="1:6" ht="12.75">
      <c r="A385" s="19">
        <v>2247</v>
      </c>
      <c r="B385" s="20" t="s">
        <v>386</v>
      </c>
      <c r="C385" s="19">
        <v>5.9</v>
      </c>
      <c r="D385" s="19">
        <v>1345</v>
      </c>
      <c r="E385" s="30">
        <f t="shared" si="25"/>
        <v>1412.25</v>
      </c>
      <c r="F385" s="28">
        <f t="shared" si="23"/>
        <v>1622.5</v>
      </c>
    </row>
    <row r="386" spans="1:6" ht="12.75">
      <c r="A386" s="19">
        <v>2248</v>
      </c>
      <c r="B386" s="20" t="s">
        <v>387</v>
      </c>
      <c r="C386" s="19">
        <v>5.4</v>
      </c>
      <c r="D386" s="19">
        <v>1231</v>
      </c>
      <c r="E386" s="30">
        <f t="shared" si="25"/>
        <v>1292.55</v>
      </c>
      <c r="F386" s="28">
        <f t="shared" si="23"/>
        <v>1485</v>
      </c>
    </row>
    <row r="387" spans="1:6" ht="12.75">
      <c r="A387" s="19">
        <v>2249</v>
      </c>
      <c r="B387" s="20" t="s">
        <v>325</v>
      </c>
      <c r="C387" s="19">
        <v>0.5</v>
      </c>
      <c r="D387" s="19">
        <v>114</v>
      </c>
      <c r="E387" s="30">
        <f t="shared" si="25"/>
        <v>119.7</v>
      </c>
      <c r="F387" s="28">
        <f t="shared" si="23"/>
        <v>137.5</v>
      </c>
    </row>
    <row r="388" spans="1:6" ht="12.75">
      <c r="A388" s="19">
        <v>2250</v>
      </c>
      <c r="B388" s="20" t="s">
        <v>326</v>
      </c>
      <c r="C388" s="19">
        <v>0.9</v>
      </c>
      <c r="D388" s="19">
        <v>205</v>
      </c>
      <c r="E388" s="30">
        <f t="shared" si="25"/>
        <v>215.25</v>
      </c>
      <c r="F388" s="28">
        <f t="shared" si="23"/>
        <v>247.5</v>
      </c>
    </row>
    <row r="389" spans="1:6" ht="12.75">
      <c r="A389" s="19">
        <v>2251</v>
      </c>
      <c r="B389" s="20" t="s">
        <v>327</v>
      </c>
      <c r="C389" s="19">
        <v>0.9</v>
      </c>
      <c r="D389" s="19">
        <v>205</v>
      </c>
      <c r="E389" s="30">
        <f t="shared" si="25"/>
        <v>215.25</v>
      </c>
      <c r="F389" s="28">
        <f t="shared" si="23"/>
        <v>247.5</v>
      </c>
    </row>
    <row r="390" spans="1:6" ht="12.75">
      <c r="A390" s="19">
        <v>2252</v>
      </c>
      <c r="B390" s="20" t="s">
        <v>328</v>
      </c>
      <c r="C390" s="19">
        <v>0.5</v>
      </c>
      <c r="D390" s="19">
        <v>114</v>
      </c>
      <c r="E390" s="30">
        <f t="shared" si="25"/>
        <v>119.7</v>
      </c>
      <c r="F390" s="28">
        <f t="shared" si="23"/>
        <v>137.5</v>
      </c>
    </row>
    <row r="391" spans="1:6" ht="12.75">
      <c r="A391" s="19">
        <v>2253</v>
      </c>
      <c r="B391" s="20" t="s">
        <v>329</v>
      </c>
      <c r="C391" s="19">
        <v>0.9</v>
      </c>
      <c r="D391" s="19">
        <v>205</v>
      </c>
      <c r="E391" s="30">
        <f t="shared" si="25"/>
        <v>215.25</v>
      </c>
      <c r="F391" s="28">
        <f t="shared" si="23"/>
        <v>247.5</v>
      </c>
    </row>
    <row r="392" spans="1:6" ht="12.75">
      <c r="A392" s="19">
        <v>2254</v>
      </c>
      <c r="B392" s="20" t="s">
        <v>330</v>
      </c>
      <c r="C392" s="19">
        <v>0.3</v>
      </c>
      <c r="D392" s="19">
        <v>68</v>
      </c>
      <c r="E392" s="30">
        <f t="shared" si="25"/>
        <v>71.4</v>
      </c>
      <c r="F392" s="28">
        <f t="shared" si="23"/>
        <v>82.5</v>
      </c>
    </row>
    <row r="393" spans="1:6" ht="12.75">
      <c r="A393" s="19">
        <v>2255</v>
      </c>
      <c r="B393" s="20" t="s">
        <v>331</v>
      </c>
      <c r="C393" s="19">
        <v>0.3</v>
      </c>
      <c r="D393" s="19">
        <v>68</v>
      </c>
      <c r="E393" s="30">
        <f t="shared" si="25"/>
        <v>71.4</v>
      </c>
      <c r="F393" s="28">
        <f t="shared" si="23"/>
        <v>82.5</v>
      </c>
    </row>
    <row r="394" spans="1:6" ht="12.75">
      <c r="A394" s="19">
        <v>2256</v>
      </c>
      <c r="B394" s="20" t="s">
        <v>332</v>
      </c>
      <c r="C394" s="19">
        <v>0.9</v>
      </c>
      <c r="D394" s="19">
        <v>205</v>
      </c>
      <c r="E394" s="30">
        <f t="shared" si="25"/>
        <v>215.25</v>
      </c>
      <c r="F394" s="28">
        <f t="shared" si="23"/>
        <v>247.5</v>
      </c>
    </row>
    <row r="395" spans="1:6" ht="25.5">
      <c r="A395" s="19">
        <v>2257</v>
      </c>
      <c r="B395" s="20" t="s">
        <v>333</v>
      </c>
      <c r="C395" s="19">
        <v>5.9</v>
      </c>
      <c r="D395" s="19">
        <v>1345</v>
      </c>
      <c r="E395" s="30">
        <f t="shared" si="25"/>
        <v>1412.25</v>
      </c>
      <c r="F395" s="28">
        <f t="shared" si="23"/>
        <v>1622.5</v>
      </c>
    </row>
    <row r="396" spans="1:6" ht="12.75">
      <c r="A396" s="19">
        <v>2258</v>
      </c>
      <c r="B396" s="20" t="s">
        <v>334</v>
      </c>
      <c r="C396" s="19">
        <v>5.9</v>
      </c>
      <c r="D396" s="19">
        <v>1345</v>
      </c>
      <c r="E396" s="30">
        <f t="shared" si="25"/>
        <v>1412.25</v>
      </c>
      <c r="F396" s="28">
        <f t="shared" si="23"/>
        <v>1622.5</v>
      </c>
    </row>
    <row r="397" spans="1:6" ht="12.75">
      <c r="A397" s="19">
        <v>2259</v>
      </c>
      <c r="B397" s="20" t="s">
        <v>335</v>
      </c>
      <c r="C397" s="19">
        <v>2</v>
      </c>
      <c r="D397" s="19">
        <v>456</v>
      </c>
      <c r="E397" s="30">
        <f t="shared" si="25"/>
        <v>478.8</v>
      </c>
      <c r="F397" s="28">
        <f t="shared" si="23"/>
        <v>550</v>
      </c>
    </row>
    <row r="398" spans="1:6" ht="12.75">
      <c r="A398" s="19">
        <v>2260</v>
      </c>
      <c r="B398" s="20" t="s">
        <v>425</v>
      </c>
      <c r="C398" s="19">
        <v>0.85</v>
      </c>
      <c r="D398" s="19"/>
      <c r="E398" s="30"/>
      <c r="F398" s="28">
        <f t="shared" si="23"/>
        <v>233.75</v>
      </c>
    </row>
    <row r="399" spans="1:6" ht="12.75">
      <c r="A399" s="19">
        <v>2261</v>
      </c>
      <c r="B399" s="20" t="s">
        <v>280</v>
      </c>
      <c r="C399" s="19">
        <v>0.85</v>
      </c>
      <c r="D399" s="19"/>
      <c r="E399" s="30"/>
      <c r="F399" s="28">
        <f t="shared" si="23"/>
        <v>233.75</v>
      </c>
    </row>
    <row r="400" spans="1:6" ht="12.75">
      <c r="A400" s="19">
        <v>2262</v>
      </c>
      <c r="B400" s="20" t="s">
        <v>445</v>
      </c>
      <c r="C400" s="19">
        <v>5.8</v>
      </c>
      <c r="D400" s="19"/>
      <c r="E400" s="30"/>
      <c r="F400" s="28">
        <f t="shared" si="23"/>
        <v>1595</v>
      </c>
    </row>
    <row r="401" spans="1:6" ht="12.75">
      <c r="A401" s="19">
        <v>2263</v>
      </c>
      <c r="B401" s="20" t="s">
        <v>412</v>
      </c>
      <c r="C401" s="19">
        <v>0.5</v>
      </c>
      <c r="D401" s="19">
        <v>114</v>
      </c>
      <c r="E401" s="30">
        <f>D401*1.05</f>
        <v>119.7</v>
      </c>
      <c r="F401" s="28">
        <f t="shared" si="23"/>
        <v>137.5</v>
      </c>
    </row>
    <row r="402" spans="1:6" ht="12.75">
      <c r="A402" s="19">
        <v>2264</v>
      </c>
      <c r="B402" s="20" t="s">
        <v>531</v>
      </c>
      <c r="C402" s="19">
        <v>5</v>
      </c>
      <c r="D402" s="19"/>
      <c r="E402" s="30"/>
      <c r="F402" s="28">
        <f t="shared" si="23"/>
        <v>1375</v>
      </c>
    </row>
    <row r="403" spans="1:6" ht="12.75">
      <c r="A403" s="19">
        <v>2265</v>
      </c>
      <c r="B403" s="20" t="s">
        <v>532</v>
      </c>
      <c r="C403" s="19">
        <v>0.5</v>
      </c>
      <c r="D403" s="19">
        <f>C403*228</f>
        <v>114</v>
      </c>
      <c r="E403" s="30">
        <f>D403*1.05</f>
        <v>119.7</v>
      </c>
      <c r="F403" s="28">
        <f>C403*275</f>
        <v>137.5</v>
      </c>
    </row>
    <row r="404" spans="1:6" ht="12.75">
      <c r="A404" s="19">
        <v>2266</v>
      </c>
      <c r="B404" s="20" t="s">
        <v>533</v>
      </c>
      <c r="C404" s="27"/>
      <c r="D404" s="27"/>
      <c r="E404" s="27"/>
      <c r="F404" s="27"/>
    </row>
    <row r="405" spans="1:6" ht="12.75">
      <c r="A405" s="83" t="s">
        <v>534</v>
      </c>
      <c r="B405" s="83"/>
      <c r="C405" s="83"/>
      <c r="D405" s="83"/>
      <c r="E405" s="83"/>
      <c r="F405" s="83"/>
    </row>
    <row r="406" spans="1:6" ht="12.75">
      <c r="A406" s="19">
        <v>2300</v>
      </c>
      <c r="B406" s="20" t="s">
        <v>352</v>
      </c>
      <c r="C406" s="19">
        <v>0.3</v>
      </c>
      <c r="D406" s="20"/>
      <c r="E406" s="20"/>
      <c r="F406" s="28">
        <f aca="true" t="shared" si="26" ref="F406:F415">C406*275</f>
        <v>82.5</v>
      </c>
    </row>
    <row r="407" spans="1:6" ht="12.75">
      <c r="A407" s="19">
        <v>2301</v>
      </c>
      <c r="B407" s="20" t="s">
        <v>187</v>
      </c>
      <c r="C407" s="19">
        <v>0.5</v>
      </c>
      <c r="D407" s="20"/>
      <c r="E407" s="20"/>
      <c r="F407" s="28">
        <f t="shared" si="26"/>
        <v>137.5</v>
      </c>
    </row>
    <row r="408" spans="1:6" ht="12.75">
      <c r="A408" s="19">
        <v>2302</v>
      </c>
      <c r="B408" s="20" t="s">
        <v>535</v>
      </c>
      <c r="C408" s="19">
        <v>2.7</v>
      </c>
      <c r="D408" s="19"/>
      <c r="E408" s="30"/>
      <c r="F408" s="28">
        <f t="shared" si="26"/>
        <v>742.5</v>
      </c>
    </row>
    <row r="409" spans="1:6" ht="12.75">
      <c r="A409" s="19">
        <v>2303</v>
      </c>
      <c r="B409" s="20" t="s">
        <v>536</v>
      </c>
      <c r="C409" s="19">
        <v>1.5</v>
      </c>
      <c r="D409" s="19"/>
      <c r="E409" s="30"/>
      <c r="F409" s="28">
        <f t="shared" si="26"/>
        <v>412.5</v>
      </c>
    </row>
    <row r="410" spans="1:6" ht="12.75">
      <c r="A410" s="19">
        <v>2304</v>
      </c>
      <c r="B410" s="20" t="s">
        <v>537</v>
      </c>
      <c r="C410" s="19">
        <v>6</v>
      </c>
      <c r="D410" s="29"/>
      <c r="E410" s="30"/>
      <c r="F410" s="28">
        <f t="shared" si="26"/>
        <v>1650</v>
      </c>
    </row>
    <row r="411" spans="1:6" ht="12.75">
      <c r="A411" s="19">
        <v>2305</v>
      </c>
      <c r="B411" s="20" t="s">
        <v>538</v>
      </c>
      <c r="C411" s="19">
        <v>10</v>
      </c>
      <c r="D411" s="29"/>
      <c r="E411" s="30"/>
      <c r="F411" s="28">
        <f t="shared" si="26"/>
        <v>2750</v>
      </c>
    </row>
    <row r="412" spans="1:6" ht="12.75">
      <c r="A412" s="19">
        <v>2306</v>
      </c>
      <c r="B412" s="20" t="s">
        <v>539</v>
      </c>
      <c r="C412" s="19">
        <v>2</v>
      </c>
      <c r="D412" s="19"/>
      <c r="E412" s="30"/>
      <c r="F412" s="28">
        <f t="shared" si="26"/>
        <v>550</v>
      </c>
    </row>
    <row r="413" spans="1:6" ht="12.75">
      <c r="A413" s="19">
        <v>2307</v>
      </c>
      <c r="B413" s="20" t="s">
        <v>540</v>
      </c>
      <c r="C413" s="19">
        <v>3</v>
      </c>
      <c r="D413" s="19"/>
      <c r="E413" s="30"/>
      <c r="F413" s="28">
        <f t="shared" si="26"/>
        <v>825</v>
      </c>
    </row>
    <row r="414" spans="1:6" ht="12.75">
      <c r="A414" s="19">
        <v>2309</v>
      </c>
      <c r="B414" s="20" t="s">
        <v>302</v>
      </c>
      <c r="C414" s="19">
        <v>1</v>
      </c>
      <c r="D414" s="19"/>
      <c r="E414" s="30"/>
      <c r="F414" s="28">
        <f t="shared" si="26"/>
        <v>275</v>
      </c>
    </row>
    <row r="415" spans="1:6" ht="12.75">
      <c r="A415" s="19">
        <v>2310</v>
      </c>
      <c r="B415" s="27" t="s">
        <v>297</v>
      </c>
      <c r="C415" s="19">
        <v>0.5</v>
      </c>
      <c r="D415" s="19"/>
      <c r="E415" s="30"/>
      <c r="F415" s="28">
        <f t="shared" si="26"/>
        <v>137.5</v>
      </c>
    </row>
    <row r="416" spans="1:6" ht="12.75">
      <c r="A416" s="83" t="s">
        <v>458</v>
      </c>
      <c r="B416" s="83"/>
      <c r="C416" s="83"/>
      <c r="D416" s="83"/>
      <c r="E416" s="83"/>
      <c r="F416" s="83"/>
    </row>
    <row r="417" spans="1:6" ht="12.75">
      <c r="A417" s="19">
        <v>2400</v>
      </c>
      <c r="B417" s="20" t="s">
        <v>297</v>
      </c>
      <c r="C417" s="19">
        <v>1.2</v>
      </c>
      <c r="D417" s="20"/>
      <c r="E417" s="20"/>
      <c r="F417" s="28">
        <f>C417*275</f>
        <v>330</v>
      </c>
    </row>
    <row r="418" spans="1:6" ht="12.75">
      <c r="A418" s="19">
        <v>2401</v>
      </c>
      <c r="B418" s="20" t="s">
        <v>351</v>
      </c>
      <c r="C418" s="19">
        <v>1</v>
      </c>
      <c r="D418" s="19">
        <v>228</v>
      </c>
      <c r="E418" s="30">
        <f>D418*1.05</f>
        <v>239.4</v>
      </c>
      <c r="F418" s="28">
        <f aca="true" t="shared" si="27" ref="F418:F456">C418*275</f>
        <v>275</v>
      </c>
    </row>
    <row r="419" spans="1:6" ht="12.75">
      <c r="A419" s="19">
        <v>2402</v>
      </c>
      <c r="B419" s="20" t="s">
        <v>352</v>
      </c>
      <c r="C419" s="19">
        <v>0.5</v>
      </c>
      <c r="D419" s="19">
        <v>68</v>
      </c>
      <c r="E419" s="30">
        <f>D419*1.05</f>
        <v>71.4</v>
      </c>
      <c r="F419" s="28">
        <f t="shared" si="27"/>
        <v>137.5</v>
      </c>
    </row>
    <row r="420" spans="1:6" ht="12.75">
      <c r="A420" s="19">
        <v>2403</v>
      </c>
      <c r="B420" s="20" t="s">
        <v>350</v>
      </c>
      <c r="C420" s="19">
        <v>3.7</v>
      </c>
      <c r="D420" s="19">
        <v>410</v>
      </c>
      <c r="E420" s="30">
        <f>D420*1.05</f>
        <v>430.5</v>
      </c>
      <c r="F420" s="28">
        <f t="shared" si="27"/>
        <v>1017.5</v>
      </c>
    </row>
    <row r="421" spans="1:6" ht="12.75">
      <c r="A421" s="19">
        <v>2404</v>
      </c>
      <c r="B421" s="20" t="s">
        <v>140</v>
      </c>
      <c r="C421" s="19">
        <v>7</v>
      </c>
      <c r="D421" s="29"/>
      <c r="E421" s="30"/>
      <c r="F421" s="28">
        <f t="shared" si="27"/>
        <v>1925</v>
      </c>
    </row>
    <row r="422" spans="1:6" ht="12.75">
      <c r="A422" s="19">
        <v>2405</v>
      </c>
      <c r="B422" s="20" t="s">
        <v>336</v>
      </c>
      <c r="C422" s="19">
        <v>1.8</v>
      </c>
      <c r="D422" s="19">
        <v>182</v>
      </c>
      <c r="E422" s="30">
        <f>D422*1.05</f>
        <v>191.1</v>
      </c>
      <c r="F422" s="28">
        <f t="shared" si="27"/>
        <v>495</v>
      </c>
    </row>
    <row r="423" spans="1:6" ht="12.75">
      <c r="A423" s="19">
        <v>2406</v>
      </c>
      <c r="B423" s="20" t="s">
        <v>459</v>
      </c>
      <c r="C423" s="19">
        <v>14</v>
      </c>
      <c r="D423" s="19"/>
      <c r="E423" s="30"/>
      <c r="F423" s="28">
        <f t="shared" si="27"/>
        <v>3850</v>
      </c>
    </row>
    <row r="424" spans="1:6" ht="12.75">
      <c r="A424" s="19">
        <v>2407</v>
      </c>
      <c r="B424" s="20" t="s">
        <v>541</v>
      </c>
      <c r="C424" s="19">
        <v>1</v>
      </c>
      <c r="D424" s="19"/>
      <c r="E424" s="30"/>
      <c r="F424" s="28">
        <f t="shared" si="27"/>
        <v>275</v>
      </c>
    </row>
    <row r="425" spans="1:6" ht="12.75">
      <c r="A425" s="19">
        <v>2408</v>
      </c>
      <c r="B425" s="20" t="s">
        <v>339</v>
      </c>
      <c r="C425" s="19">
        <v>3</v>
      </c>
      <c r="D425" s="19">
        <v>148</v>
      </c>
      <c r="E425" s="30">
        <f>D425*1.05</f>
        <v>155.4</v>
      </c>
      <c r="F425" s="28">
        <f t="shared" si="27"/>
        <v>825</v>
      </c>
    </row>
    <row r="426" spans="1:6" ht="12.75">
      <c r="A426" s="19">
        <v>2409</v>
      </c>
      <c r="B426" s="20" t="s">
        <v>340</v>
      </c>
      <c r="C426" s="19">
        <v>3.5</v>
      </c>
      <c r="D426" s="19">
        <v>365</v>
      </c>
      <c r="E426" s="30">
        <f>D426*1.05</f>
        <v>383.25</v>
      </c>
      <c r="F426" s="28">
        <f t="shared" si="27"/>
        <v>962.5</v>
      </c>
    </row>
    <row r="427" spans="1:6" ht="12.75">
      <c r="A427" s="19">
        <v>2410</v>
      </c>
      <c r="B427" s="20" t="s">
        <v>388</v>
      </c>
      <c r="C427" s="19">
        <v>1.7</v>
      </c>
      <c r="D427" s="29">
        <f>C427*228</f>
        <v>387.59999999999997</v>
      </c>
      <c r="E427" s="30">
        <f>D427*1.05</f>
        <v>406.97999999999996</v>
      </c>
      <c r="F427" s="28">
        <f t="shared" si="27"/>
        <v>467.5</v>
      </c>
    </row>
    <row r="428" spans="1:6" ht="12.75">
      <c r="A428" s="19">
        <v>2411</v>
      </c>
      <c r="B428" s="36" t="s">
        <v>427</v>
      </c>
      <c r="C428" s="19">
        <v>8</v>
      </c>
      <c r="D428" s="29"/>
      <c r="E428" s="30"/>
      <c r="F428" s="28">
        <f t="shared" si="27"/>
        <v>2200</v>
      </c>
    </row>
    <row r="429" spans="1:6" ht="12.75">
      <c r="A429" s="19">
        <v>2412</v>
      </c>
      <c r="B429" s="36" t="s">
        <v>348</v>
      </c>
      <c r="C429" s="19">
        <v>8</v>
      </c>
      <c r="D429" s="19">
        <v>1026</v>
      </c>
      <c r="E429" s="30">
        <f>D429*1.05</f>
        <v>1077.3</v>
      </c>
      <c r="F429" s="28">
        <f t="shared" si="27"/>
        <v>2200</v>
      </c>
    </row>
    <row r="430" spans="1:6" ht="12.75">
      <c r="A430" s="19">
        <v>2413</v>
      </c>
      <c r="B430" s="36" t="s">
        <v>353</v>
      </c>
      <c r="C430" s="19">
        <v>8.8</v>
      </c>
      <c r="D430" s="19">
        <v>2736</v>
      </c>
      <c r="E430" s="30">
        <f>D430*1.05</f>
        <v>2872.8</v>
      </c>
      <c r="F430" s="28">
        <f t="shared" si="27"/>
        <v>2420</v>
      </c>
    </row>
    <row r="431" spans="1:6" ht="12.75">
      <c r="A431" s="19">
        <v>2414</v>
      </c>
      <c r="B431" s="36" t="s">
        <v>356</v>
      </c>
      <c r="C431" s="19">
        <v>4.4</v>
      </c>
      <c r="D431" s="19">
        <v>456</v>
      </c>
      <c r="E431" s="30">
        <f>D431*1.05</f>
        <v>478.8</v>
      </c>
      <c r="F431" s="28">
        <f t="shared" si="27"/>
        <v>1210</v>
      </c>
    </row>
    <row r="432" spans="1:6" ht="12.75">
      <c r="A432" s="19">
        <v>2415</v>
      </c>
      <c r="B432" s="36" t="s">
        <v>542</v>
      </c>
      <c r="C432" s="19">
        <v>5.8</v>
      </c>
      <c r="D432" s="19">
        <v>1322</v>
      </c>
      <c r="E432" s="30">
        <f>D432*1.05</f>
        <v>1388.1000000000001</v>
      </c>
      <c r="F432" s="28">
        <f t="shared" si="27"/>
        <v>1595</v>
      </c>
    </row>
    <row r="433" spans="1:6" ht="12.75">
      <c r="A433" s="19">
        <v>2416</v>
      </c>
      <c r="B433" s="36" t="s">
        <v>543</v>
      </c>
      <c r="C433" s="19">
        <v>20</v>
      </c>
      <c r="D433" s="19"/>
      <c r="E433" s="30"/>
      <c r="F433" s="28">
        <f t="shared" si="27"/>
        <v>5500</v>
      </c>
    </row>
    <row r="434" spans="1:6" ht="12.75">
      <c r="A434" s="19">
        <v>2417</v>
      </c>
      <c r="B434" s="36" t="s">
        <v>358</v>
      </c>
      <c r="C434" s="19">
        <v>4.8</v>
      </c>
      <c r="D434" s="19">
        <v>456</v>
      </c>
      <c r="E434" s="30">
        <f aca="true" t="shared" si="28" ref="E434:E439">D434*1.05</f>
        <v>478.8</v>
      </c>
      <c r="F434" s="28">
        <f t="shared" si="27"/>
        <v>1320</v>
      </c>
    </row>
    <row r="435" spans="1:6" ht="12.75">
      <c r="A435" s="19">
        <v>2418</v>
      </c>
      <c r="B435" s="36" t="s">
        <v>359</v>
      </c>
      <c r="C435" s="19">
        <v>8</v>
      </c>
      <c r="D435" s="19">
        <v>1026</v>
      </c>
      <c r="E435" s="30">
        <f t="shared" si="28"/>
        <v>1077.3</v>
      </c>
      <c r="F435" s="28">
        <f t="shared" si="27"/>
        <v>2200</v>
      </c>
    </row>
    <row r="436" spans="1:6" ht="12.75">
      <c r="A436" s="19">
        <v>2419</v>
      </c>
      <c r="B436" s="36" t="s">
        <v>187</v>
      </c>
      <c r="C436" s="19">
        <v>0.5</v>
      </c>
      <c r="D436" s="19">
        <v>114</v>
      </c>
      <c r="E436" s="30">
        <f t="shared" si="28"/>
        <v>119.7</v>
      </c>
      <c r="F436" s="28">
        <f t="shared" si="27"/>
        <v>137.5</v>
      </c>
    </row>
    <row r="437" spans="1:6" ht="12.75">
      <c r="A437" s="19">
        <v>2420</v>
      </c>
      <c r="B437" s="20" t="s">
        <v>346</v>
      </c>
      <c r="C437" s="19">
        <v>4.5</v>
      </c>
      <c r="D437" s="19">
        <v>616</v>
      </c>
      <c r="E437" s="30">
        <f t="shared" si="28"/>
        <v>646.8000000000001</v>
      </c>
      <c r="F437" s="28">
        <f t="shared" si="27"/>
        <v>1237.5</v>
      </c>
    </row>
    <row r="438" spans="1:6" ht="12.75">
      <c r="A438" s="19">
        <v>2421</v>
      </c>
      <c r="B438" s="20" t="s">
        <v>337</v>
      </c>
      <c r="C438" s="19">
        <v>3.4</v>
      </c>
      <c r="D438" s="19">
        <v>251</v>
      </c>
      <c r="E438" s="30">
        <f t="shared" si="28"/>
        <v>263.55</v>
      </c>
      <c r="F438" s="28">
        <f t="shared" si="27"/>
        <v>935</v>
      </c>
    </row>
    <row r="439" spans="1:6" ht="12.75">
      <c r="A439" s="19">
        <v>2422</v>
      </c>
      <c r="B439" s="20" t="s">
        <v>338</v>
      </c>
      <c r="C439" s="19">
        <v>2</v>
      </c>
      <c r="D439" s="19">
        <v>456</v>
      </c>
      <c r="E439" s="30">
        <f t="shared" si="28"/>
        <v>478.8</v>
      </c>
      <c r="F439" s="28">
        <f t="shared" si="27"/>
        <v>550</v>
      </c>
    </row>
    <row r="440" spans="1:6" ht="12.75">
      <c r="A440" s="19">
        <v>2423</v>
      </c>
      <c r="B440" s="20" t="s">
        <v>460</v>
      </c>
      <c r="C440" s="19">
        <v>4</v>
      </c>
      <c r="D440" s="19"/>
      <c r="E440" s="30"/>
      <c r="F440" s="28">
        <f t="shared" si="27"/>
        <v>1100</v>
      </c>
    </row>
    <row r="441" spans="1:6" ht="12.75">
      <c r="A441" s="19">
        <v>2425</v>
      </c>
      <c r="B441" s="20" t="s">
        <v>544</v>
      </c>
      <c r="C441" s="19">
        <v>2.8</v>
      </c>
      <c r="D441" s="19">
        <v>410</v>
      </c>
      <c r="E441" s="30">
        <f aca="true" t="shared" si="29" ref="E441:E446">D441*1.05</f>
        <v>430.5</v>
      </c>
      <c r="F441" s="28">
        <f t="shared" si="27"/>
        <v>770</v>
      </c>
    </row>
    <row r="442" spans="1:6" ht="12.75">
      <c r="A442" s="19">
        <v>2426</v>
      </c>
      <c r="B442" s="20" t="s">
        <v>344</v>
      </c>
      <c r="C442" s="19">
        <v>6.5</v>
      </c>
      <c r="D442" s="19">
        <v>2052</v>
      </c>
      <c r="E442" s="30">
        <f t="shared" si="29"/>
        <v>2154.6</v>
      </c>
      <c r="F442" s="28">
        <f t="shared" si="27"/>
        <v>1787.5</v>
      </c>
    </row>
    <row r="443" spans="1:6" ht="12.75">
      <c r="A443" s="19">
        <v>2427</v>
      </c>
      <c r="B443" s="20" t="s">
        <v>345</v>
      </c>
      <c r="C443" s="19">
        <v>4.4</v>
      </c>
      <c r="D443" s="19">
        <v>456</v>
      </c>
      <c r="E443" s="30">
        <f t="shared" si="29"/>
        <v>478.8</v>
      </c>
      <c r="F443" s="28">
        <f t="shared" si="27"/>
        <v>1210</v>
      </c>
    </row>
    <row r="444" spans="1:6" ht="12.75">
      <c r="A444" s="19">
        <v>2428</v>
      </c>
      <c r="B444" s="20" t="s">
        <v>354</v>
      </c>
      <c r="C444" s="19">
        <v>4.4</v>
      </c>
      <c r="D444" s="19">
        <v>456</v>
      </c>
      <c r="E444" s="30">
        <f t="shared" si="29"/>
        <v>478.8</v>
      </c>
      <c r="F444" s="28">
        <f t="shared" si="27"/>
        <v>1210</v>
      </c>
    </row>
    <row r="445" spans="1:6" ht="12.75">
      <c r="A445" s="19">
        <v>2429</v>
      </c>
      <c r="B445" s="20" t="s">
        <v>355</v>
      </c>
      <c r="C445" s="19">
        <v>4.4</v>
      </c>
      <c r="D445" s="19">
        <v>456</v>
      </c>
      <c r="E445" s="30">
        <f t="shared" si="29"/>
        <v>478.8</v>
      </c>
      <c r="F445" s="28">
        <f t="shared" si="27"/>
        <v>1210</v>
      </c>
    </row>
    <row r="446" spans="1:6" ht="12.75">
      <c r="A446" s="19">
        <v>2430</v>
      </c>
      <c r="B446" s="20" t="s">
        <v>357</v>
      </c>
      <c r="C446" s="19">
        <v>5</v>
      </c>
      <c r="D446" s="19">
        <v>456</v>
      </c>
      <c r="E446" s="30">
        <f t="shared" si="29"/>
        <v>478.8</v>
      </c>
      <c r="F446" s="28">
        <f t="shared" si="27"/>
        <v>1375</v>
      </c>
    </row>
    <row r="447" spans="1:6" ht="12.75">
      <c r="A447" s="19">
        <v>2431</v>
      </c>
      <c r="B447" s="20" t="s">
        <v>461</v>
      </c>
      <c r="C447" s="19">
        <v>5.6</v>
      </c>
      <c r="D447" s="19"/>
      <c r="E447" s="30"/>
      <c r="F447" s="28">
        <f t="shared" si="27"/>
        <v>1540</v>
      </c>
    </row>
    <row r="448" spans="1:6" ht="12.75">
      <c r="A448" s="19">
        <v>2432</v>
      </c>
      <c r="B448" s="20" t="s">
        <v>426</v>
      </c>
      <c r="C448" s="19">
        <v>13</v>
      </c>
      <c r="D448" s="29"/>
      <c r="E448" s="30"/>
      <c r="F448" s="28">
        <f t="shared" si="27"/>
        <v>3575</v>
      </c>
    </row>
    <row r="449" spans="1:6" ht="12.75">
      <c r="A449" s="19">
        <v>2433</v>
      </c>
      <c r="B449" s="20" t="s">
        <v>545</v>
      </c>
      <c r="C449" s="19">
        <v>1.8</v>
      </c>
      <c r="D449" s="29"/>
      <c r="E449" s="30"/>
      <c r="F449" s="28">
        <f t="shared" si="27"/>
        <v>495</v>
      </c>
    </row>
    <row r="450" spans="1:6" ht="12.75">
      <c r="A450" s="19">
        <v>2434</v>
      </c>
      <c r="B450" s="20" t="s">
        <v>341</v>
      </c>
      <c r="C450" s="19">
        <v>1.5</v>
      </c>
      <c r="D450" s="19">
        <v>251</v>
      </c>
      <c r="E450" s="30">
        <f>D450*1.05</f>
        <v>263.55</v>
      </c>
      <c r="F450" s="28">
        <f t="shared" si="27"/>
        <v>412.5</v>
      </c>
    </row>
    <row r="451" spans="1:6" ht="12.75">
      <c r="A451" s="19">
        <v>2435</v>
      </c>
      <c r="B451" s="20" t="s">
        <v>342</v>
      </c>
      <c r="C451" s="19">
        <v>2.5</v>
      </c>
      <c r="D451" s="19">
        <v>228</v>
      </c>
      <c r="E451" s="30">
        <f>D451*1.05</f>
        <v>239.4</v>
      </c>
      <c r="F451" s="28">
        <f t="shared" si="27"/>
        <v>687.5</v>
      </c>
    </row>
    <row r="452" spans="1:6" ht="12.75">
      <c r="A452" s="19">
        <v>2437</v>
      </c>
      <c r="B452" s="20" t="s">
        <v>343</v>
      </c>
      <c r="C452" s="19">
        <v>5</v>
      </c>
      <c r="D452" s="19">
        <v>684</v>
      </c>
      <c r="E452" s="30">
        <f aca="true" t="shared" si="30" ref="E452:E502">D452*1.05</f>
        <v>718.2</v>
      </c>
      <c r="F452" s="28">
        <f t="shared" si="27"/>
        <v>1375</v>
      </c>
    </row>
    <row r="453" spans="1:6" ht="12.75">
      <c r="A453" s="19">
        <v>2438</v>
      </c>
      <c r="B453" s="20" t="s">
        <v>347</v>
      </c>
      <c r="C453" s="19">
        <v>2.1</v>
      </c>
      <c r="D453" s="19">
        <v>342</v>
      </c>
      <c r="E453" s="30">
        <f t="shared" si="30"/>
        <v>359.1</v>
      </c>
      <c r="F453" s="28">
        <f t="shared" si="27"/>
        <v>577.5</v>
      </c>
    </row>
    <row r="454" spans="1:6" ht="12.75">
      <c r="A454" s="19">
        <v>2439</v>
      </c>
      <c r="B454" s="20" t="s">
        <v>349</v>
      </c>
      <c r="C454" s="19">
        <v>2.7</v>
      </c>
      <c r="D454" s="19">
        <v>456</v>
      </c>
      <c r="E454" s="30">
        <f t="shared" si="30"/>
        <v>478.8</v>
      </c>
      <c r="F454" s="28">
        <f t="shared" si="27"/>
        <v>742.5</v>
      </c>
    </row>
    <row r="455" spans="1:6" ht="12.75">
      <c r="A455" s="19">
        <v>2440</v>
      </c>
      <c r="B455" s="20" t="s">
        <v>546</v>
      </c>
      <c r="C455" s="19">
        <v>40</v>
      </c>
      <c r="D455" s="29"/>
      <c r="E455" s="30"/>
      <c r="F455" s="28">
        <f t="shared" si="27"/>
        <v>11000</v>
      </c>
    </row>
    <row r="456" spans="1:6" ht="12.75">
      <c r="A456" s="19">
        <v>2441</v>
      </c>
      <c r="B456" s="20" t="s">
        <v>428</v>
      </c>
      <c r="C456" s="19">
        <v>12</v>
      </c>
      <c r="D456" s="29"/>
      <c r="E456" s="30"/>
      <c r="F456" s="28">
        <f t="shared" si="27"/>
        <v>3300</v>
      </c>
    </row>
    <row r="457" spans="1:6" ht="12.75">
      <c r="A457" s="83" t="s">
        <v>464</v>
      </c>
      <c r="B457" s="83"/>
      <c r="C457" s="83"/>
      <c r="D457" s="83"/>
      <c r="E457" s="83"/>
      <c r="F457" s="83"/>
    </row>
    <row r="458" spans="1:6" ht="12.75">
      <c r="A458" s="19">
        <v>2500</v>
      </c>
      <c r="B458" s="36" t="s">
        <v>547</v>
      </c>
      <c r="C458" s="35">
        <v>1.5</v>
      </c>
      <c r="D458" s="44"/>
      <c r="E458" s="44"/>
      <c r="F458" s="37">
        <f>C458*275</f>
        <v>412.5</v>
      </c>
    </row>
    <row r="459" spans="1:6" ht="12.75">
      <c r="A459" s="19">
        <v>2501</v>
      </c>
      <c r="B459" s="36" t="s">
        <v>548</v>
      </c>
      <c r="C459" s="35">
        <v>1.7</v>
      </c>
      <c r="D459" s="35"/>
      <c r="E459" s="43"/>
      <c r="F459" s="37">
        <f>C459*275</f>
        <v>467.5</v>
      </c>
    </row>
    <row r="460" spans="1:6" ht="12.75">
      <c r="A460" s="19">
        <v>2502</v>
      </c>
      <c r="B460" s="36" t="s">
        <v>549</v>
      </c>
      <c r="C460" s="35">
        <v>2.2</v>
      </c>
      <c r="D460" s="35"/>
      <c r="E460" s="43"/>
      <c r="F460" s="37">
        <f>C460*275</f>
        <v>605</v>
      </c>
    </row>
    <row r="461" spans="1:6" ht="12.75">
      <c r="A461" s="19">
        <v>2503</v>
      </c>
      <c r="B461" s="36" t="s">
        <v>550</v>
      </c>
      <c r="C461" s="35">
        <v>2</v>
      </c>
      <c r="D461" s="35"/>
      <c r="E461" s="43"/>
      <c r="F461" s="37">
        <f>C461*275</f>
        <v>550</v>
      </c>
    </row>
    <row r="462" spans="1:6" ht="12.75">
      <c r="A462" s="19">
        <v>2504</v>
      </c>
      <c r="B462" s="36" t="s">
        <v>551</v>
      </c>
      <c r="C462" s="35">
        <v>3.5</v>
      </c>
      <c r="D462" s="35"/>
      <c r="E462" s="43"/>
      <c r="F462" s="37">
        <f>C462*275</f>
        <v>962.5</v>
      </c>
    </row>
    <row r="463" spans="1:6" ht="12.75">
      <c r="A463" s="19">
        <v>2505</v>
      </c>
      <c r="B463" s="36" t="s">
        <v>552</v>
      </c>
      <c r="C463" s="35">
        <v>6.4</v>
      </c>
      <c r="D463" s="35"/>
      <c r="E463" s="43"/>
      <c r="F463" s="37">
        <f aca="true" t="shared" si="31" ref="F463:F479">C463*275</f>
        <v>1760</v>
      </c>
    </row>
    <row r="464" spans="1:6" ht="12.75">
      <c r="A464" s="19">
        <v>2506</v>
      </c>
      <c r="B464" s="36" t="s">
        <v>553</v>
      </c>
      <c r="C464" s="35">
        <v>6.4</v>
      </c>
      <c r="D464" s="35"/>
      <c r="E464" s="43"/>
      <c r="F464" s="37">
        <f t="shared" si="31"/>
        <v>1760</v>
      </c>
    </row>
    <row r="465" spans="1:6" ht="12.75">
      <c r="A465" s="19">
        <v>2507</v>
      </c>
      <c r="B465" s="36" t="s">
        <v>321</v>
      </c>
      <c r="C465" s="35">
        <v>2</v>
      </c>
      <c r="D465" s="35"/>
      <c r="E465" s="43"/>
      <c r="F465" s="37">
        <f t="shared" si="31"/>
        <v>550</v>
      </c>
    </row>
    <row r="466" spans="1:6" ht="12.75">
      <c r="A466" s="19">
        <v>2508</v>
      </c>
      <c r="B466" s="36" t="s">
        <v>554</v>
      </c>
      <c r="C466" s="35">
        <v>2</v>
      </c>
      <c r="D466" s="35"/>
      <c r="E466" s="43"/>
      <c r="F466" s="37">
        <f t="shared" si="31"/>
        <v>550</v>
      </c>
    </row>
    <row r="467" spans="1:6" ht="12.75">
      <c r="A467" s="19">
        <v>2509</v>
      </c>
      <c r="B467" s="20" t="s">
        <v>316</v>
      </c>
      <c r="C467" s="19">
        <v>11.5</v>
      </c>
      <c r="D467" s="19">
        <v>2622</v>
      </c>
      <c r="E467" s="30">
        <f t="shared" si="30"/>
        <v>2753.1</v>
      </c>
      <c r="F467" s="28">
        <f t="shared" si="31"/>
        <v>3162.5</v>
      </c>
    </row>
    <row r="468" spans="1:6" ht="12.75">
      <c r="A468" s="19">
        <v>2510</v>
      </c>
      <c r="B468" s="20" t="s">
        <v>361</v>
      </c>
      <c r="C468" s="19">
        <v>2.7</v>
      </c>
      <c r="D468" s="19">
        <v>615</v>
      </c>
      <c r="E468" s="30">
        <f t="shared" si="30"/>
        <v>645.75</v>
      </c>
      <c r="F468" s="28">
        <f t="shared" si="31"/>
        <v>742.5</v>
      </c>
    </row>
    <row r="469" spans="1:6" ht="12.75">
      <c r="A469" s="19">
        <v>2511</v>
      </c>
      <c r="B469" s="20" t="s">
        <v>362</v>
      </c>
      <c r="C469" s="19">
        <v>3.1</v>
      </c>
      <c r="D469" s="19">
        <v>706</v>
      </c>
      <c r="E469" s="30">
        <f t="shared" si="30"/>
        <v>741.3000000000001</v>
      </c>
      <c r="F469" s="28">
        <f t="shared" si="31"/>
        <v>852.5</v>
      </c>
    </row>
    <row r="470" spans="1:6" ht="12.75">
      <c r="A470" s="19">
        <v>2512</v>
      </c>
      <c r="B470" s="20" t="s">
        <v>555</v>
      </c>
      <c r="C470" s="19">
        <v>1.2</v>
      </c>
      <c r="D470" s="19">
        <v>274</v>
      </c>
      <c r="E470" s="30">
        <f t="shared" si="30"/>
        <v>287.7</v>
      </c>
      <c r="F470" s="28">
        <f t="shared" si="31"/>
        <v>330</v>
      </c>
    </row>
    <row r="471" spans="1:6" ht="12.75">
      <c r="A471" s="19">
        <v>2513</v>
      </c>
      <c r="B471" s="20" t="s">
        <v>364</v>
      </c>
      <c r="C471" s="19">
        <v>1</v>
      </c>
      <c r="D471" s="19">
        <v>228</v>
      </c>
      <c r="E471" s="30">
        <f t="shared" si="30"/>
        <v>239.4</v>
      </c>
      <c r="F471" s="28">
        <f t="shared" si="31"/>
        <v>275</v>
      </c>
    </row>
    <row r="472" spans="1:6" ht="12.75">
      <c r="A472" s="19">
        <v>2514</v>
      </c>
      <c r="B472" s="20" t="s">
        <v>365</v>
      </c>
      <c r="C472" s="19">
        <v>1</v>
      </c>
      <c r="D472" s="19">
        <v>228</v>
      </c>
      <c r="E472" s="30">
        <f t="shared" si="30"/>
        <v>239.4</v>
      </c>
      <c r="F472" s="28">
        <f t="shared" si="31"/>
        <v>275</v>
      </c>
    </row>
    <row r="473" spans="1:6" ht="12.75">
      <c r="A473" s="19">
        <v>2515</v>
      </c>
      <c r="B473" s="20" t="s">
        <v>334</v>
      </c>
      <c r="C473" s="19">
        <v>5.9</v>
      </c>
      <c r="D473" s="19">
        <v>1345</v>
      </c>
      <c r="E473" s="30">
        <f t="shared" si="30"/>
        <v>1412.25</v>
      </c>
      <c r="F473" s="28">
        <f t="shared" si="31"/>
        <v>1622.5</v>
      </c>
    </row>
    <row r="474" spans="1:6" ht="12.75">
      <c r="A474" s="19">
        <v>2516</v>
      </c>
      <c r="B474" s="20" t="s">
        <v>366</v>
      </c>
      <c r="C474" s="19">
        <v>5.9</v>
      </c>
      <c r="D474" s="19">
        <v>1345</v>
      </c>
      <c r="E474" s="30">
        <f t="shared" si="30"/>
        <v>1412.25</v>
      </c>
      <c r="F474" s="28">
        <f t="shared" si="31"/>
        <v>1622.5</v>
      </c>
    </row>
    <row r="475" spans="1:6" ht="12.75">
      <c r="A475" s="19">
        <v>2517</v>
      </c>
      <c r="B475" s="20" t="s">
        <v>556</v>
      </c>
      <c r="C475" s="19">
        <v>0.5</v>
      </c>
      <c r="D475" s="19"/>
      <c r="E475" s="30"/>
      <c r="F475" s="28">
        <f t="shared" si="31"/>
        <v>137.5</v>
      </c>
    </row>
    <row r="476" spans="1:6" ht="12.75">
      <c r="A476" s="19">
        <v>2518</v>
      </c>
      <c r="B476" s="20" t="s">
        <v>557</v>
      </c>
      <c r="C476" s="19">
        <v>0.5</v>
      </c>
      <c r="D476" s="19"/>
      <c r="E476" s="30"/>
      <c r="F476" s="28">
        <f t="shared" si="31"/>
        <v>137.5</v>
      </c>
    </row>
    <row r="477" spans="1:6" ht="12.75">
      <c r="A477" s="19">
        <v>2519</v>
      </c>
      <c r="B477" s="20" t="s">
        <v>189</v>
      </c>
      <c r="C477" s="19">
        <v>1</v>
      </c>
      <c r="D477" s="19"/>
      <c r="E477" s="30"/>
      <c r="F477" s="28">
        <f t="shared" si="31"/>
        <v>275</v>
      </c>
    </row>
    <row r="478" spans="1:6" ht="12.75">
      <c r="A478" s="19">
        <v>2520</v>
      </c>
      <c r="B478" s="20" t="s">
        <v>313</v>
      </c>
      <c r="C478" s="19">
        <v>2.4</v>
      </c>
      <c r="D478" s="19"/>
      <c r="E478" s="30"/>
      <c r="F478" s="28">
        <f t="shared" si="31"/>
        <v>660</v>
      </c>
    </row>
    <row r="479" spans="1:6" ht="12.75">
      <c r="A479" s="19">
        <v>2521</v>
      </c>
      <c r="B479" s="20" t="s">
        <v>429</v>
      </c>
      <c r="C479" s="19">
        <v>2.5</v>
      </c>
      <c r="D479" s="19"/>
      <c r="E479" s="30"/>
      <c r="F479" s="28">
        <f t="shared" si="31"/>
        <v>687.5</v>
      </c>
    </row>
    <row r="480" spans="1:6" ht="12.75">
      <c r="A480" s="83" t="s">
        <v>465</v>
      </c>
      <c r="B480" s="83"/>
      <c r="C480" s="83"/>
      <c r="D480" s="83"/>
      <c r="E480" s="83"/>
      <c r="F480" s="83"/>
    </row>
    <row r="481" spans="1:6" ht="12.75">
      <c r="A481" s="19">
        <v>2600</v>
      </c>
      <c r="B481" s="20" t="s">
        <v>324</v>
      </c>
      <c r="C481" s="19">
        <v>2</v>
      </c>
      <c r="D481" s="19">
        <v>456</v>
      </c>
      <c r="E481" s="30">
        <f t="shared" si="30"/>
        <v>478.8</v>
      </c>
      <c r="F481" s="28">
        <f>C481*275</f>
        <v>550</v>
      </c>
    </row>
    <row r="482" spans="1:6" ht="12.75">
      <c r="A482" s="19">
        <v>2601</v>
      </c>
      <c r="B482" s="20" t="s">
        <v>323</v>
      </c>
      <c r="C482" s="19">
        <v>1.8</v>
      </c>
      <c r="D482" s="19">
        <v>410</v>
      </c>
      <c r="E482" s="30">
        <f t="shared" si="30"/>
        <v>430.5</v>
      </c>
      <c r="F482" s="28">
        <f aca="true" t="shared" si="32" ref="F482:F491">C482*275</f>
        <v>495</v>
      </c>
    </row>
    <row r="483" spans="1:6" ht="12.75">
      <c r="A483" s="19">
        <v>2602</v>
      </c>
      <c r="B483" s="36" t="s">
        <v>558</v>
      </c>
      <c r="C483" s="19">
        <v>4.4</v>
      </c>
      <c r="D483" s="19"/>
      <c r="E483" s="30"/>
      <c r="F483" s="28">
        <f t="shared" si="32"/>
        <v>1210</v>
      </c>
    </row>
    <row r="484" spans="1:6" ht="12.75">
      <c r="A484" s="19">
        <v>2603</v>
      </c>
      <c r="B484" s="36" t="s">
        <v>363</v>
      </c>
      <c r="C484" s="19">
        <v>1.8</v>
      </c>
      <c r="D484" s="19">
        <v>410</v>
      </c>
      <c r="E484" s="30">
        <f t="shared" si="30"/>
        <v>430.5</v>
      </c>
      <c r="F484" s="28">
        <f t="shared" si="32"/>
        <v>495</v>
      </c>
    </row>
    <row r="485" spans="1:6" ht="12.75">
      <c r="A485" s="19">
        <v>2604</v>
      </c>
      <c r="B485" s="36" t="s">
        <v>367</v>
      </c>
      <c r="C485" s="19">
        <v>2.5</v>
      </c>
      <c r="D485" s="19">
        <v>570</v>
      </c>
      <c r="E485" s="30">
        <f t="shared" si="30"/>
        <v>598.5</v>
      </c>
      <c r="F485" s="28">
        <f t="shared" si="32"/>
        <v>687.5</v>
      </c>
    </row>
    <row r="486" spans="1:6" ht="12.75">
      <c r="A486" s="19">
        <v>2605</v>
      </c>
      <c r="B486" s="36" t="s">
        <v>368</v>
      </c>
      <c r="C486" s="19">
        <v>3</v>
      </c>
      <c r="D486" s="19">
        <v>684</v>
      </c>
      <c r="E486" s="30">
        <f t="shared" si="30"/>
        <v>718.2</v>
      </c>
      <c r="F486" s="28">
        <f t="shared" si="32"/>
        <v>825</v>
      </c>
    </row>
    <row r="487" spans="1:6" ht="12.75">
      <c r="A487" s="19">
        <v>2606</v>
      </c>
      <c r="B487" s="36" t="s">
        <v>360</v>
      </c>
      <c r="C487" s="19">
        <v>2</v>
      </c>
      <c r="D487" s="19">
        <v>456</v>
      </c>
      <c r="E487" s="30">
        <f t="shared" si="30"/>
        <v>478.8</v>
      </c>
      <c r="F487" s="28">
        <f t="shared" si="32"/>
        <v>550</v>
      </c>
    </row>
    <row r="488" spans="1:6" ht="12.75">
      <c r="A488" s="19">
        <v>2607</v>
      </c>
      <c r="B488" s="36" t="s">
        <v>369</v>
      </c>
      <c r="C488" s="19">
        <v>2</v>
      </c>
      <c r="D488" s="19">
        <v>456</v>
      </c>
      <c r="E488" s="30">
        <f t="shared" si="30"/>
        <v>478.8</v>
      </c>
      <c r="F488" s="28">
        <f t="shared" si="32"/>
        <v>550</v>
      </c>
    </row>
    <row r="489" spans="1:6" ht="12.75">
      <c r="A489" s="19">
        <v>2608</v>
      </c>
      <c r="B489" s="36" t="s">
        <v>316</v>
      </c>
      <c r="C489" s="19">
        <v>10</v>
      </c>
      <c r="D489" s="19">
        <v>2622</v>
      </c>
      <c r="E489" s="30">
        <f>D489*1.05</f>
        <v>2753.1</v>
      </c>
      <c r="F489" s="28">
        <f t="shared" si="32"/>
        <v>2750</v>
      </c>
    </row>
    <row r="490" spans="1:6" ht="21" customHeight="1">
      <c r="A490" s="19">
        <v>2609</v>
      </c>
      <c r="B490" s="20" t="s">
        <v>280</v>
      </c>
      <c r="C490" s="19">
        <v>1.8</v>
      </c>
      <c r="D490" s="19">
        <v>410</v>
      </c>
      <c r="E490" s="30">
        <f t="shared" si="30"/>
        <v>430.5</v>
      </c>
      <c r="F490" s="28">
        <f t="shared" si="32"/>
        <v>495</v>
      </c>
    </row>
    <row r="491" spans="1:6" ht="21" customHeight="1">
      <c r="A491" s="19">
        <v>2610</v>
      </c>
      <c r="B491" s="20" t="s">
        <v>370</v>
      </c>
      <c r="C491" s="19">
        <v>1.2</v>
      </c>
      <c r="D491" s="19">
        <v>274</v>
      </c>
      <c r="E491" s="30">
        <f t="shared" si="30"/>
        <v>287.7</v>
      </c>
      <c r="F491" s="28">
        <f t="shared" si="32"/>
        <v>330</v>
      </c>
    </row>
    <row r="492" spans="1:6" ht="12.75">
      <c r="A492" s="83" t="s">
        <v>588</v>
      </c>
      <c r="B492" s="83"/>
      <c r="C492" s="83"/>
      <c r="D492" s="83"/>
      <c r="E492" s="83"/>
      <c r="F492" s="83"/>
    </row>
    <row r="493" spans="1:6" ht="18" customHeight="1">
      <c r="A493" s="19">
        <v>2700</v>
      </c>
      <c r="B493" s="20" t="s">
        <v>371</v>
      </c>
      <c r="C493" s="19">
        <v>1.3</v>
      </c>
      <c r="D493" s="19">
        <v>296</v>
      </c>
      <c r="E493" s="30">
        <f t="shared" si="30"/>
        <v>310.8</v>
      </c>
      <c r="F493" s="28">
        <f aca="true" t="shared" si="33" ref="F493:F499">C493*275</f>
        <v>357.5</v>
      </c>
    </row>
    <row r="494" spans="1:6" ht="18" customHeight="1">
      <c r="A494" s="19">
        <v>2701</v>
      </c>
      <c r="B494" s="20" t="s">
        <v>559</v>
      </c>
      <c r="C494" s="19">
        <v>0.5</v>
      </c>
      <c r="D494" s="19"/>
      <c r="E494" s="30"/>
      <c r="F494" s="28">
        <f t="shared" si="33"/>
        <v>137.5</v>
      </c>
    </row>
    <row r="495" spans="1:6" ht="18" customHeight="1">
      <c r="A495" s="19">
        <v>2702</v>
      </c>
      <c r="B495" s="20" t="s">
        <v>560</v>
      </c>
      <c r="C495" s="19">
        <v>3</v>
      </c>
      <c r="D495" s="19">
        <v>684</v>
      </c>
      <c r="E495" s="30">
        <f t="shared" si="30"/>
        <v>718.2</v>
      </c>
      <c r="F495" s="28">
        <f t="shared" si="33"/>
        <v>825</v>
      </c>
    </row>
    <row r="496" spans="1:6" ht="17.25" customHeight="1">
      <c r="A496" s="19">
        <v>2703</v>
      </c>
      <c r="B496" s="20" t="s">
        <v>372</v>
      </c>
      <c r="C496" s="19">
        <v>1.5</v>
      </c>
      <c r="D496" s="19">
        <v>342</v>
      </c>
      <c r="E496" s="30">
        <f t="shared" si="30"/>
        <v>359.1</v>
      </c>
      <c r="F496" s="28">
        <f t="shared" si="33"/>
        <v>412.5</v>
      </c>
    </row>
    <row r="497" spans="1:6" ht="18" customHeight="1">
      <c r="A497" s="19">
        <v>2704</v>
      </c>
      <c r="B497" s="20" t="s">
        <v>373</v>
      </c>
      <c r="C497" s="19">
        <v>3</v>
      </c>
      <c r="D497" s="19">
        <v>570</v>
      </c>
      <c r="E497" s="30">
        <f t="shared" si="30"/>
        <v>598.5</v>
      </c>
      <c r="F497" s="28">
        <f t="shared" si="33"/>
        <v>825</v>
      </c>
    </row>
    <row r="498" spans="1:6" ht="16.5" customHeight="1">
      <c r="A498" s="19">
        <v>2705</v>
      </c>
      <c r="B498" s="20" t="s">
        <v>561</v>
      </c>
      <c r="C498" s="19">
        <v>3.3</v>
      </c>
      <c r="D498" s="19"/>
      <c r="E498" s="30"/>
      <c r="F498" s="28">
        <f t="shared" si="33"/>
        <v>907.5</v>
      </c>
    </row>
    <row r="499" spans="1:6" ht="25.5">
      <c r="A499" s="19">
        <v>2706</v>
      </c>
      <c r="B499" s="20" t="s">
        <v>374</v>
      </c>
      <c r="C499" s="19">
        <v>2.5</v>
      </c>
      <c r="D499" s="19">
        <v>570</v>
      </c>
      <c r="E499" s="30">
        <f t="shared" si="30"/>
        <v>598.5</v>
      </c>
      <c r="F499" s="28">
        <f t="shared" si="33"/>
        <v>687.5</v>
      </c>
    </row>
    <row r="500" spans="1:6" ht="12.75">
      <c r="A500" s="84" t="s">
        <v>409</v>
      </c>
      <c r="B500" s="85"/>
      <c r="C500" s="85"/>
      <c r="D500" s="85"/>
      <c r="E500" s="85"/>
      <c r="F500" s="86"/>
    </row>
    <row r="501" spans="1:6" ht="25.5">
      <c r="A501" s="19">
        <v>2800</v>
      </c>
      <c r="B501" s="20" t="s">
        <v>590</v>
      </c>
      <c r="C501" s="19">
        <v>1</v>
      </c>
      <c r="D501" s="19">
        <v>228</v>
      </c>
      <c r="E501" s="30">
        <f t="shared" si="30"/>
        <v>239.4</v>
      </c>
      <c r="F501" s="28">
        <f aca="true" t="shared" si="34" ref="F501:F506">C501*275</f>
        <v>275</v>
      </c>
    </row>
    <row r="502" spans="1:6" ht="12.75">
      <c r="A502" s="19">
        <v>2801</v>
      </c>
      <c r="B502" s="36" t="s">
        <v>562</v>
      </c>
      <c r="C502" s="19">
        <v>1.8</v>
      </c>
      <c r="D502" s="29">
        <f>C502*228</f>
        <v>410.40000000000003</v>
      </c>
      <c r="E502" s="30">
        <f t="shared" si="30"/>
        <v>430.9200000000001</v>
      </c>
      <c r="F502" s="28">
        <f t="shared" si="34"/>
        <v>495</v>
      </c>
    </row>
    <row r="503" spans="1:6" ht="12.75">
      <c r="A503" s="19">
        <v>2802</v>
      </c>
      <c r="B503" s="36" t="s">
        <v>563</v>
      </c>
      <c r="C503" s="19">
        <v>10</v>
      </c>
      <c r="D503" s="29"/>
      <c r="E503" s="30"/>
      <c r="F503" s="28">
        <f t="shared" si="34"/>
        <v>2750</v>
      </c>
    </row>
    <row r="504" spans="1:6" ht="12.75">
      <c r="A504" s="19">
        <v>2803</v>
      </c>
      <c r="B504" s="36" t="s">
        <v>564</v>
      </c>
      <c r="C504" s="19">
        <v>10</v>
      </c>
      <c r="D504" s="29"/>
      <c r="E504" s="30"/>
      <c r="F504" s="28">
        <f t="shared" si="34"/>
        <v>2750</v>
      </c>
    </row>
    <row r="505" spans="1:6" ht="12.75">
      <c r="A505" s="19">
        <v>2804</v>
      </c>
      <c r="B505" s="36" t="s">
        <v>565</v>
      </c>
      <c r="C505" s="19">
        <v>0.3</v>
      </c>
      <c r="D505" s="29"/>
      <c r="E505" s="30"/>
      <c r="F505" s="28">
        <f t="shared" si="34"/>
        <v>82.5</v>
      </c>
    </row>
    <row r="506" spans="1:6" ht="12.75">
      <c r="A506" s="19">
        <v>2805</v>
      </c>
      <c r="B506" s="36" t="s">
        <v>566</v>
      </c>
      <c r="C506" s="19">
        <v>2</v>
      </c>
      <c r="D506" s="29"/>
      <c r="E506" s="30"/>
      <c r="F506" s="28">
        <f t="shared" si="34"/>
        <v>550</v>
      </c>
    </row>
    <row r="507" spans="1:6" ht="12.75">
      <c r="A507" s="19">
        <v>2806</v>
      </c>
      <c r="B507" s="20" t="s">
        <v>591</v>
      </c>
      <c r="C507" s="19">
        <v>1</v>
      </c>
      <c r="D507" s="19"/>
      <c r="E507" s="30"/>
      <c r="F507" s="28">
        <v>624</v>
      </c>
    </row>
    <row r="508" spans="1:6" ht="12.75">
      <c r="A508" s="19">
        <v>2807</v>
      </c>
      <c r="B508" s="20" t="s">
        <v>589</v>
      </c>
      <c r="C508" s="19">
        <v>2</v>
      </c>
      <c r="D508" s="19"/>
      <c r="E508" s="30"/>
      <c r="F508" s="28">
        <v>550</v>
      </c>
    </row>
    <row r="509" spans="1:6" ht="12.75">
      <c r="A509" s="73" t="s">
        <v>567</v>
      </c>
      <c r="B509" s="74"/>
      <c r="C509" s="74"/>
      <c r="D509" s="74"/>
      <c r="E509" s="74"/>
      <c r="F509" s="75"/>
    </row>
    <row r="510" spans="1:6" ht="30" customHeight="1">
      <c r="A510" s="80" t="s">
        <v>568</v>
      </c>
      <c r="B510" s="81"/>
      <c r="C510" s="81"/>
      <c r="D510" s="81"/>
      <c r="E510" s="81"/>
      <c r="F510" s="82"/>
    </row>
    <row r="511" spans="1:6" ht="12.75">
      <c r="A511" s="76" t="s">
        <v>576</v>
      </c>
      <c r="B511" s="77"/>
      <c r="C511" s="77"/>
      <c r="D511" s="77"/>
      <c r="E511" s="77"/>
      <c r="F511" s="78"/>
    </row>
    <row r="512" spans="1:6" ht="12.75">
      <c r="A512" s="19">
        <v>2808</v>
      </c>
      <c r="B512" s="36" t="s">
        <v>569</v>
      </c>
      <c r="C512" s="31">
        <v>0.2</v>
      </c>
      <c r="D512" s="29"/>
      <c r="E512" s="30"/>
      <c r="F512" s="88">
        <f>C512</f>
        <v>0.2</v>
      </c>
    </row>
    <row r="513" spans="1:6" ht="12.75">
      <c r="A513" s="19">
        <v>2809</v>
      </c>
      <c r="B513" s="36" t="s">
        <v>570</v>
      </c>
      <c r="C513" s="31">
        <v>0.3</v>
      </c>
      <c r="D513" s="29"/>
      <c r="E513" s="30"/>
      <c r="F513" s="88">
        <f>C513</f>
        <v>0.3</v>
      </c>
    </row>
    <row r="514" spans="1:6" ht="25.5">
      <c r="A514" s="19">
        <v>2810</v>
      </c>
      <c r="B514" s="36" t="s">
        <v>571</v>
      </c>
      <c r="C514" s="31">
        <v>0.4</v>
      </c>
      <c r="D514" s="29"/>
      <c r="E514" s="30"/>
      <c r="F514" s="88">
        <f>C514</f>
        <v>0.4</v>
      </c>
    </row>
    <row r="515" spans="1:6" ht="25.5">
      <c r="A515" s="19">
        <v>2811</v>
      </c>
      <c r="B515" s="36" t="s">
        <v>572</v>
      </c>
      <c r="C515" s="31">
        <v>0.1</v>
      </c>
      <c r="D515" s="29"/>
      <c r="E515" s="30"/>
      <c r="F515" s="88">
        <f>C515</f>
        <v>0.1</v>
      </c>
    </row>
    <row r="516" spans="1:6" ht="12.75">
      <c r="A516" s="19">
        <v>2812</v>
      </c>
      <c r="B516" s="33" t="s">
        <v>573</v>
      </c>
      <c r="C516" s="45">
        <v>0.05</v>
      </c>
      <c r="D516" s="27"/>
      <c r="E516" s="27"/>
      <c r="F516" s="88">
        <f>C516</f>
        <v>0.05</v>
      </c>
    </row>
    <row r="517" spans="1:6" ht="25.5">
      <c r="A517" s="19">
        <v>2813</v>
      </c>
      <c r="B517" s="46" t="s">
        <v>581</v>
      </c>
      <c r="C517" s="45">
        <v>0.1</v>
      </c>
      <c r="D517" s="27"/>
      <c r="E517" s="27"/>
      <c r="F517" s="88">
        <f>C517</f>
        <v>0.1</v>
      </c>
    </row>
    <row r="518" spans="1:6" ht="12.75">
      <c r="A518" s="76" t="s">
        <v>574</v>
      </c>
      <c r="B518" s="77"/>
      <c r="C518" s="77"/>
      <c r="D518" s="77"/>
      <c r="E518" s="77"/>
      <c r="F518" s="78"/>
    </row>
    <row r="519" spans="1:6" ht="12.75">
      <c r="A519" s="19">
        <v>2814</v>
      </c>
      <c r="B519" s="38" t="s">
        <v>575</v>
      </c>
      <c r="C519" s="19">
        <v>1.2</v>
      </c>
      <c r="D519" s="19">
        <v>1.2</v>
      </c>
      <c r="E519" s="19">
        <v>1.2</v>
      </c>
      <c r="F519" s="19">
        <v>1.2</v>
      </c>
    </row>
    <row r="520" spans="1:6" ht="12.75">
      <c r="A520" s="19">
        <v>2815</v>
      </c>
      <c r="B520" s="20" t="s">
        <v>430</v>
      </c>
      <c r="C520" s="19">
        <v>0.2</v>
      </c>
      <c r="D520" s="19"/>
      <c r="E520" s="30"/>
      <c r="F520" s="19">
        <f>C520</f>
        <v>0.2</v>
      </c>
    </row>
    <row r="521" spans="1:6" ht="12.75">
      <c r="A521" s="19">
        <v>2816</v>
      </c>
      <c r="B521" s="34" t="s">
        <v>577</v>
      </c>
      <c r="C521" s="19">
        <v>1.5</v>
      </c>
      <c r="D521" s="19"/>
      <c r="E521" s="30"/>
      <c r="F521" s="19">
        <f>C521</f>
        <v>1.5</v>
      </c>
    </row>
    <row r="522" spans="1:6" ht="12.75">
      <c r="A522" s="19">
        <v>2817</v>
      </c>
      <c r="B522" s="34" t="s">
        <v>578</v>
      </c>
      <c r="C522" s="19">
        <v>2</v>
      </c>
      <c r="D522" s="19"/>
      <c r="E522" s="30"/>
      <c r="F522" s="19">
        <f>C522</f>
        <v>2</v>
      </c>
    </row>
    <row r="523" spans="1:6" ht="12.75">
      <c r="A523" s="19">
        <v>2818</v>
      </c>
      <c r="B523" s="34" t="s">
        <v>579</v>
      </c>
      <c r="C523" s="19">
        <v>2.5</v>
      </c>
      <c r="D523" s="19"/>
      <c r="E523" s="30"/>
      <c r="F523" s="19">
        <f>C523</f>
        <v>2.5</v>
      </c>
    </row>
    <row r="524" spans="1:6" ht="12.75">
      <c r="A524" s="19">
        <v>2819</v>
      </c>
      <c r="B524" s="20" t="s">
        <v>580</v>
      </c>
      <c r="C524" s="19">
        <v>1.2</v>
      </c>
      <c r="D524" s="19"/>
      <c r="E524" s="30"/>
      <c r="F524" s="19">
        <f>C524</f>
        <v>1.2</v>
      </c>
    </row>
    <row r="526" spans="1:2" ht="12.75">
      <c r="A526" s="79" t="s">
        <v>586</v>
      </c>
      <c r="B526" s="79"/>
    </row>
    <row r="527" spans="1:6" ht="12.75">
      <c r="A527" s="79" t="s">
        <v>587</v>
      </c>
      <c r="B527" s="79"/>
      <c r="C527" s="79"/>
      <c r="D527" s="79"/>
      <c r="E527" s="79"/>
      <c r="F527" s="79"/>
    </row>
    <row r="530" spans="1:6" ht="12.75">
      <c r="A530" s="79" t="s">
        <v>468</v>
      </c>
      <c r="B530" s="79"/>
      <c r="C530" s="26" t="s">
        <v>435</v>
      </c>
      <c r="F530" s="26" t="s">
        <v>592</v>
      </c>
    </row>
    <row r="531" spans="3:5" ht="12.75">
      <c r="C531" s="32"/>
      <c r="D531" s="32"/>
      <c r="E531" s="32"/>
    </row>
    <row r="532" spans="1:6" ht="12.75">
      <c r="A532" s="79" t="s">
        <v>444</v>
      </c>
      <c r="B532" s="79"/>
      <c r="C532" s="26" t="s">
        <v>467</v>
      </c>
      <c r="F532" s="26" t="s">
        <v>593</v>
      </c>
    </row>
  </sheetData>
  <sheetProtection/>
  <mergeCells count="36">
    <mergeCell ref="A95:F95"/>
    <mergeCell ref="A245:F245"/>
    <mergeCell ref="A257:F257"/>
    <mergeCell ref="A278:F278"/>
    <mergeCell ref="A302:F302"/>
    <mergeCell ref="A190:F190"/>
    <mergeCell ref="A209:F209"/>
    <mergeCell ref="A230:F230"/>
    <mergeCell ref="A116:F116"/>
    <mergeCell ref="A129:F129"/>
    <mergeCell ref="A3:F3"/>
    <mergeCell ref="A16:F16"/>
    <mergeCell ref="A28:F28"/>
    <mergeCell ref="A48:F48"/>
    <mergeCell ref="A65:F65"/>
    <mergeCell ref="A74:F74"/>
    <mergeCell ref="A147:F147"/>
    <mergeCell ref="A160:F160"/>
    <mergeCell ref="A171:F171"/>
    <mergeCell ref="A177:F177"/>
    <mergeCell ref="A320:F320"/>
    <mergeCell ref="A337:F337"/>
    <mergeCell ref="A405:F405"/>
    <mergeCell ref="A416:F416"/>
    <mergeCell ref="A457:F457"/>
    <mergeCell ref="A480:F480"/>
    <mergeCell ref="A492:F492"/>
    <mergeCell ref="A500:F500"/>
    <mergeCell ref="A509:F509"/>
    <mergeCell ref="A511:F511"/>
    <mergeCell ref="A518:F518"/>
    <mergeCell ref="A530:B530"/>
    <mergeCell ref="A532:B532"/>
    <mergeCell ref="A526:B526"/>
    <mergeCell ref="A527:F527"/>
    <mergeCell ref="A510:F510"/>
  </mergeCells>
  <printOptions/>
  <pageMargins left="0.7086614173228347" right="0.35433070866141736" top="0.35433070866141736" bottom="0.35433070866141736" header="0.31496062992125984" footer="0.31496062992125984"/>
  <pageSetup fitToHeight="15" fitToWidth="1" horizontalDpi="180" verticalDpi="180" orientation="portrait" paperSize="9" r:id="rId1"/>
  <headerFooter>
    <oddFooter>&amp;R
&amp;P</oddFooter>
  </headerFooter>
  <rowBreaks count="1" manualBreakCount="1">
    <brk id="518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D36"/>
  <sheetViews>
    <sheetView zoomScale="70" zoomScaleNormal="70" zoomScalePageLayoutView="0" workbookViewId="0" topLeftCell="A10">
      <selection activeCell="A1" sqref="A1"/>
    </sheetView>
  </sheetViews>
  <sheetFormatPr defaultColWidth="9.140625" defaultRowHeight="15"/>
  <cols>
    <col min="1" max="1" width="54.421875" style="0" customWidth="1"/>
    <col min="2" max="2" width="56.00390625" style="0" customWidth="1"/>
    <col min="3" max="3" width="54.421875" style="0" customWidth="1"/>
    <col min="4" max="4" width="54.8515625" style="0" customWidth="1"/>
  </cols>
  <sheetData>
    <row r="1" spans="1:4" ht="15">
      <c r="A1" s="25" t="s">
        <v>432</v>
      </c>
      <c r="B1" s="23">
        <v>264</v>
      </c>
      <c r="C1" s="23"/>
      <c r="D1" s="23"/>
    </row>
    <row r="2" spans="1:4" ht="18" customHeight="1">
      <c r="A2" s="16" t="s">
        <v>431</v>
      </c>
      <c r="B2" s="17"/>
      <c r="C2" s="17" t="s">
        <v>433</v>
      </c>
      <c r="D2" s="17" t="s">
        <v>434</v>
      </c>
    </row>
    <row r="3" spans="1:4" ht="47.25">
      <c r="A3" s="1" t="s">
        <v>3</v>
      </c>
      <c r="B3" s="1" t="s">
        <v>5</v>
      </c>
      <c r="C3" s="1" t="s">
        <v>9</v>
      </c>
      <c r="D3" s="1" t="s">
        <v>43</v>
      </c>
    </row>
    <row r="4" spans="1:4" ht="31.5">
      <c r="A4" s="1" t="s">
        <v>4</v>
      </c>
      <c r="B4" s="1" t="s">
        <v>6</v>
      </c>
      <c r="C4" s="1" t="s">
        <v>11</v>
      </c>
      <c r="D4" s="1" t="s">
        <v>44</v>
      </c>
    </row>
    <row r="5" spans="1:4" ht="31.5">
      <c r="A5" s="1" t="s">
        <v>8</v>
      </c>
      <c r="B5" s="1" t="s">
        <v>7</v>
      </c>
      <c r="C5" s="1" t="s">
        <v>16</v>
      </c>
      <c r="D5" s="1" t="s">
        <v>24</v>
      </c>
    </row>
    <row r="6" spans="1:4" ht="31.5">
      <c r="A6" s="1" t="s">
        <v>10</v>
      </c>
      <c r="B6" s="1" t="s">
        <v>19</v>
      </c>
      <c r="C6" s="1" t="s">
        <v>17</v>
      </c>
      <c r="D6" s="1" t="s">
        <v>25</v>
      </c>
    </row>
    <row r="7" spans="1:4" ht="31.5">
      <c r="A7" s="1" t="s">
        <v>12</v>
      </c>
      <c r="B7" s="1" t="s">
        <v>22</v>
      </c>
      <c r="C7" s="1" t="s">
        <v>18</v>
      </c>
      <c r="D7" s="1" t="s">
        <v>27</v>
      </c>
    </row>
    <row r="8" spans="1:4" ht="36" customHeight="1">
      <c r="A8" s="1" t="s">
        <v>13</v>
      </c>
      <c r="B8" s="1" t="s">
        <v>28</v>
      </c>
      <c r="C8" s="1" t="s">
        <v>21</v>
      </c>
      <c r="D8" s="1" t="s">
        <v>31</v>
      </c>
    </row>
    <row r="9" spans="1:4" ht="31.5">
      <c r="A9" s="1" t="s">
        <v>14</v>
      </c>
      <c r="B9" s="1" t="s">
        <v>30</v>
      </c>
      <c r="C9" s="1" t="s">
        <v>23</v>
      </c>
      <c r="D9" s="1" t="s">
        <v>52</v>
      </c>
    </row>
    <row r="10" spans="1:4" ht="15.75">
      <c r="A10" s="1" t="s">
        <v>15</v>
      </c>
      <c r="B10" s="1" t="s">
        <v>35</v>
      </c>
      <c r="C10" s="1" t="s">
        <v>26</v>
      </c>
      <c r="D10" s="1" t="s">
        <v>54</v>
      </c>
    </row>
    <row r="11" spans="1:4" ht="31.5">
      <c r="A11" s="1" t="s">
        <v>20</v>
      </c>
      <c r="B11" s="1" t="s">
        <v>36</v>
      </c>
      <c r="C11" s="1" t="s">
        <v>32</v>
      </c>
      <c r="D11" s="1" t="s">
        <v>59</v>
      </c>
    </row>
    <row r="12" spans="1:4" ht="32.25" customHeight="1">
      <c r="A12" s="1" t="s">
        <v>34</v>
      </c>
      <c r="B12" s="1" t="s">
        <v>37</v>
      </c>
      <c r="C12" s="1" t="s">
        <v>33</v>
      </c>
      <c r="D12" s="1" t="s">
        <v>63</v>
      </c>
    </row>
    <row r="13" spans="1:4" ht="47.25">
      <c r="A13" s="1" t="s">
        <v>40</v>
      </c>
      <c r="B13" s="1" t="s">
        <v>38</v>
      </c>
      <c r="C13" s="1" t="s">
        <v>41</v>
      </c>
      <c r="D13" s="1" t="s">
        <v>65</v>
      </c>
    </row>
    <row r="14" spans="1:4" ht="49.5" customHeight="1">
      <c r="A14" s="1" t="s">
        <v>29</v>
      </c>
      <c r="B14" s="1" t="s">
        <v>39</v>
      </c>
      <c r="C14" s="1" t="s">
        <v>42</v>
      </c>
      <c r="D14" s="1" t="s">
        <v>67</v>
      </c>
    </row>
    <row r="15" spans="1:4" ht="47.25">
      <c r="A15" s="1" t="s">
        <v>49</v>
      </c>
      <c r="B15" s="1" t="s">
        <v>45</v>
      </c>
      <c r="C15" s="1" t="s">
        <v>48</v>
      </c>
      <c r="D15" s="1" t="s">
        <v>73</v>
      </c>
    </row>
    <row r="16" spans="1:4" ht="63">
      <c r="A16" s="1" t="s">
        <v>55</v>
      </c>
      <c r="B16" s="1" t="s">
        <v>46</v>
      </c>
      <c r="C16" s="1" t="s">
        <v>50</v>
      </c>
      <c r="D16" s="1" t="s">
        <v>74</v>
      </c>
    </row>
    <row r="17" spans="1:4" ht="47.25">
      <c r="A17" s="1" t="s">
        <v>56</v>
      </c>
      <c r="B17" s="1" t="s">
        <v>53</v>
      </c>
      <c r="C17" s="1" t="s">
        <v>47</v>
      </c>
      <c r="D17" s="1" t="s">
        <v>88</v>
      </c>
    </row>
    <row r="18" spans="1:4" ht="31.5">
      <c r="A18" s="1" t="s">
        <v>58</v>
      </c>
      <c r="B18" s="1" t="s">
        <v>51</v>
      </c>
      <c r="C18" s="1" t="s">
        <v>60</v>
      </c>
      <c r="D18" s="23"/>
    </row>
    <row r="19" spans="1:4" ht="31.5">
      <c r="A19" s="1" t="s">
        <v>62</v>
      </c>
      <c r="B19" s="1" t="s">
        <v>57</v>
      </c>
      <c r="C19" s="1" t="s">
        <v>61</v>
      </c>
      <c r="D19" s="23"/>
    </row>
    <row r="20" spans="1:4" ht="47.25">
      <c r="A20" s="1" t="s">
        <v>70</v>
      </c>
      <c r="B20" s="1" t="s">
        <v>66</v>
      </c>
      <c r="C20" s="1" t="s">
        <v>64</v>
      </c>
      <c r="D20" s="1" t="s">
        <v>91</v>
      </c>
    </row>
    <row r="21" spans="1:4" ht="31.5">
      <c r="A21" s="1" t="s">
        <v>77</v>
      </c>
      <c r="B21" s="24" t="s">
        <v>450</v>
      </c>
      <c r="C21" s="1" t="s">
        <v>68</v>
      </c>
      <c r="D21" s="24" t="s">
        <v>449</v>
      </c>
    </row>
    <row r="22" spans="1:4" ht="31.5">
      <c r="A22" s="1" t="s">
        <v>78</v>
      </c>
      <c r="B22" s="23"/>
      <c r="C22" s="1" t="s">
        <v>69</v>
      </c>
      <c r="D22" s="23"/>
    </row>
    <row r="23" spans="1:4" ht="31.5">
      <c r="A23" s="1" t="s">
        <v>79</v>
      </c>
      <c r="B23" s="23"/>
      <c r="C23" s="1" t="s">
        <v>71</v>
      </c>
      <c r="D23" s="23"/>
    </row>
    <row r="24" spans="1:4" ht="15" customHeight="1">
      <c r="A24" s="1" t="s">
        <v>80</v>
      </c>
      <c r="B24" s="23"/>
      <c r="C24" s="1" t="s">
        <v>72</v>
      </c>
      <c r="D24" s="23"/>
    </row>
    <row r="25" spans="1:4" ht="28.5" customHeight="1">
      <c r="A25" s="1" t="s">
        <v>81</v>
      </c>
      <c r="B25" s="23"/>
      <c r="C25" s="1" t="s">
        <v>76</v>
      </c>
      <c r="D25" s="23"/>
    </row>
    <row r="26" spans="1:4" ht="31.5">
      <c r="A26" s="1" t="s">
        <v>82</v>
      </c>
      <c r="B26" s="23"/>
      <c r="C26" s="1" t="s">
        <v>83</v>
      </c>
      <c r="D26" s="23"/>
    </row>
    <row r="27" spans="1:4" ht="15.75">
      <c r="A27" s="1" t="s">
        <v>84</v>
      </c>
      <c r="B27" s="23"/>
      <c r="C27" s="1" t="s">
        <v>85</v>
      </c>
      <c r="D27" s="23"/>
    </row>
    <row r="28" spans="1:4" ht="31.5">
      <c r="A28" s="1" t="s">
        <v>86</v>
      </c>
      <c r="B28" s="23"/>
      <c r="C28" s="1" t="s">
        <v>89</v>
      </c>
      <c r="D28" s="23"/>
    </row>
    <row r="29" spans="1:4" ht="47.25">
      <c r="A29" s="1" t="s">
        <v>87</v>
      </c>
      <c r="B29" s="23"/>
      <c r="C29" s="1" t="s">
        <v>90</v>
      </c>
      <c r="D29" s="23"/>
    </row>
    <row r="30" spans="1:4" ht="47.25">
      <c r="A30" s="1" t="s">
        <v>98</v>
      </c>
      <c r="B30" s="23"/>
      <c r="C30" s="1" t="s">
        <v>92</v>
      </c>
      <c r="D30" s="23"/>
    </row>
    <row r="31" spans="1:4" ht="31.5">
      <c r="A31" s="23"/>
      <c r="B31" s="23"/>
      <c r="C31" s="1" t="s">
        <v>93</v>
      </c>
      <c r="D31" s="23"/>
    </row>
    <row r="32" spans="1:4" ht="31.5">
      <c r="A32" s="23"/>
      <c r="B32" s="23"/>
      <c r="C32" s="1" t="s">
        <v>94</v>
      </c>
      <c r="D32" s="23"/>
    </row>
    <row r="33" spans="1:4" ht="31.5">
      <c r="A33" s="23"/>
      <c r="B33" s="23"/>
      <c r="C33" s="1" t="s">
        <v>95</v>
      </c>
      <c r="D33" s="23"/>
    </row>
    <row r="34" spans="1:4" ht="31.5">
      <c r="A34" s="23"/>
      <c r="B34" s="23"/>
      <c r="C34" s="1" t="s">
        <v>96</v>
      </c>
      <c r="D34" s="23"/>
    </row>
    <row r="35" spans="1:4" ht="47.25">
      <c r="A35" s="23"/>
      <c r="B35" s="23"/>
      <c r="C35" s="1" t="s">
        <v>97</v>
      </c>
      <c r="D35" s="23"/>
    </row>
    <row r="36" spans="1:4" ht="31.5">
      <c r="A36" s="23"/>
      <c r="B36" s="23"/>
      <c r="C36" s="1" t="s">
        <v>99</v>
      </c>
      <c r="D36" s="2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2017-12-07T08:35:51Z</dcterms:modified>
  <cp:category/>
  <cp:version/>
  <cp:contentType/>
  <cp:contentStatus/>
</cp:coreProperties>
</file>